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360" windowHeight="7755" tabRatio="944" firstSheet="9" activeTab="13"/>
  </bookViews>
  <sheets>
    <sheet name="Bhiloda" sheetId="15" r:id="rId1"/>
    <sheet name="Deesa" sheetId="11" r:id="rId2"/>
    <sheet name="Devgadhbariya" sheetId="13" r:id="rId3"/>
    <sheet name="Dharampur" sheetId="28" r:id="rId4"/>
    <sheet name="Dhoraji" sheetId="22" r:id="rId5"/>
    <sheet name="Gondal" sheetId="25" r:id="rId6"/>
    <sheet name="Khambhaliya" sheetId="18" r:id="rId7"/>
    <sheet name="Jetpur" sheetId="23" r:id="rId8"/>
    <sheet name="Kheda" sheetId="12" r:id="rId9"/>
    <sheet name="Khedbhramma" sheetId="16" r:id="rId10"/>
    <sheet name="Lathi" sheetId="10" r:id="rId11"/>
    <sheet name="Lunavada" sheetId="5" r:id="rId12"/>
    <sheet name="Mansa" sheetId="6" r:id="rId13"/>
    <sheet name="Morbi" sheetId="26" r:id="rId14"/>
    <sheet name="Palitana" sheetId="14" r:id="rId15"/>
    <sheet name="Rajula" sheetId="8" r:id="rId16"/>
    <sheet name="Santrampur" sheetId="7" r:id="rId17"/>
    <sheet name="Savarkundla" sheetId="9" r:id="rId18"/>
    <sheet name="Sidhhpur" sheetId="27" r:id="rId19"/>
    <sheet name="Unjha" sheetId="19" r:id="rId20"/>
    <sheet name="Upleta" sheetId="24" r:id="rId21"/>
    <sheet name="Vadanagar" sheetId="21" r:id="rId22"/>
    <sheet name="Veraval" sheetId="17" r:id="rId23"/>
    <sheet name="Visanagar" sheetId="20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d" localSheetId="3">[1]Sheet1!$C$1:$C$9</definedName>
    <definedName name="d" localSheetId="6">[1]Sheet1!$C$1:$C$9</definedName>
    <definedName name="d" localSheetId="12">[2]Sheet1!$C$1:$C$9</definedName>
    <definedName name="d" localSheetId="18">[1]Sheet1!$C$1:$C$9</definedName>
    <definedName name="d" localSheetId="19">[1]Sheet1!$C$1:$C$9</definedName>
    <definedName name="d" localSheetId="21">[1]Sheet1!$C$1:$C$9</definedName>
    <definedName name="d" localSheetId="23">[1]Sheet1!$C$1:$C$9</definedName>
    <definedName name="d">[1]Sheet1!$C$1:$C$9</definedName>
    <definedName name="Data" localSheetId="3">[3]Sheet1!$A$1:$A$502</definedName>
    <definedName name="Data" localSheetId="6">[3]Sheet1!$A$1:$A$502</definedName>
    <definedName name="Data" localSheetId="12">[4]Sheet1!$A$1:$A$502</definedName>
    <definedName name="Data" localSheetId="18">[3]Sheet1!$A$1:$A$502</definedName>
    <definedName name="Data" localSheetId="19">[3]Sheet1!$A$1:$A$502</definedName>
    <definedName name="Data" localSheetId="21">[3]Sheet1!$A$1:$A$502</definedName>
    <definedName name="Data" localSheetId="23">[3]Sheet1!$A$1:$A$502</definedName>
    <definedName name="Data">[3]Sheet1!$A$1:$A$502</definedName>
    <definedName name="DATA1" localSheetId="3">[5]Sheet1!$A$1:$A$502</definedName>
    <definedName name="DATA1" localSheetId="6">[5]Sheet1!$A$1:$A$502</definedName>
    <definedName name="DATA1" localSheetId="12">[6]Sheet1!$A$1:$A$502</definedName>
    <definedName name="DATA1" localSheetId="18">[5]Sheet1!$A$1:$A$502</definedName>
    <definedName name="DATA1" localSheetId="19">[5]Sheet1!$A$1:$A$502</definedName>
    <definedName name="DATA1" localSheetId="21">[5]Sheet1!$A$1:$A$502</definedName>
    <definedName name="DATA1" localSheetId="23">[5]Sheet1!$A$1:$A$502</definedName>
    <definedName name="DATA1">[5]Sheet1!$A$1:$A$502</definedName>
    <definedName name="khadsupa" localSheetId="1">#REF!</definedName>
    <definedName name="khadsupa" localSheetId="2">#REF!</definedName>
    <definedName name="khadsupa" localSheetId="3">#REF!</definedName>
    <definedName name="khadsupa" localSheetId="6">#REF!</definedName>
    <definedName name="khadsupa" localSheetId="8">#REF!</definedName>
    <definedName name="khadsupa" localSheetId="10">#REF!</definedName>
    <definedName name="khadsupa" localSheetId="11">#REF!</definedName>
    <definedName name="khadsupa" localSheetId="12">#REF!</definedName>
    <definedName name="khadsupa" localSheetId="15">#REF!</definedName>
    <definedName name="khadsupa" localSheetId="16">#REF!</definedName>
    <definedName name="khadsupa" localSheetId="17">#REF!</definedName>
    <definedName name="khadsupa" localSheetId="18">#REF!</definedName>
    <definedName name="khadsupa" localSheetId="19">#REF!</definedName>
    <definedName name="khadsupa" localSheetId="21">#REF!</definedName>
    <definedName name="khadsupa" localSheetId="22">#REF!</definedName>
    <definedName name="khadsupa" localSheetId="23">#REF!</definedName>
    <definedName name="khadsupa">#REF!</definedName>
    <definedName name="_xlnm.Print_Area" localSheetId="16">Santrampur!$A$1:$R$60</definedName>
    <definedName name="_xlnm.Print_Area" localSheetId="18">Sidhhpur!$A$1:$R$60</definedName>
    <definedName name="_xlnm.Print_Titles" localSheetId="2">Devgadhbariya!$4:$6</definedName>
    <definedName name="_xlnm.Print_Titles" localSheetId="16">Santrampur!$A$1:$IX$5</definedName>
    <definedName name="_xlnm.Print_Titles" localSheetId="18">Sidhhpur!$A$1:$IX$6</definedName>
    <definedName name="Reasons" localSheetId="3">[3]Sheet1!$C$1:$C$9</definedName>
    <definedName name="Reasons" localSheetId="6">[3]Sheet1!$C$1:$C$9</definedName>
    <definedName name="Reasons" localSheetId="12">[4]Sheet1!$C$1:$C$9</definedName>
    <definedName name="Reasons" localSheetId="18">[3]Sheet1!$C$1:$C$9</definedName>
    <definedName name="Reasons" localSheetId="19">[3]Sheet1!$C$1:$C$9</definedName>
    <definedName name="Reasons" localSheetId="21">[3]Sheet1!$C$1:$C$9</definedName>
    <definedName name="Reasons" localSheetId="23">[3]Sheet1!$C$1:$C$9</definedName>
    <definedName name="Reasons">[3]Sheet1!$C$1:$C$9</definedName>
    <definedName name="Utilization" localSheetId="3">[3]Sheet1!$E$1:$E$4</definedName>
    <definedName name="Utilization" localSheetId="6">[3]Sheet1!$E$1:$E$4</definedName>
    <definedName name="Utilization" localSheetId="12">[4]Sheet1!$E$1:$E$4</definedName>
    <definedName name="Utilization" localSheetId="18">[3]Sheet1!$E$1:$E$4</definedName>
    <definedName name="Utilization" localSheetId="19">[3]Sheet1!$E$1:$E$4</definedName>
    <definedName name="Utilization" localSheetId="21">[3]Sheet1!$E$1:$E$4</definedName>
    <definedName name="Utilization" localSheetId="23">[3]Sheet1!$E$1:$E$4</definedName>
    <definedName name="Utilization">[3]Sheet1!$E$1:$E$4</definedName>
  </definedNames>
  <calcPr calcId="124519"/>
</workbook>
</file>

<file path=xl/calcChain.xml><?xml version="1.0" encoding="utf-8"?>
<calcChain xmlns="http://schemas.openxmlformats.org/spreadsheetml/2006/main">
  <c r="E64" i="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9"/>
  <c r="E61" i="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9"/>
  <c r="E59" i="27"/>
  <c r="F22"/>
  <c r="F24"/>
  <c r="F35"/>
  <c r="F46"/>
  <c r="F57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F20"/>
  <c r="F16"/>
  <c r="E10"/>
  <c r="E11"/>
  <c r="E12"/>
  <c r="E13"/>
  <c r="E14"/>
  <c r="E15"/>
  <c r="E16"/>
  <c r="E17"/>
  <c r="E18"/>
  <c r="E19"/>
  <c r="E20"/>
  <c r="E9"/>
  <c r="E58" i="19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15"/>
  <c r="E9"/>
  <c r="E10"/>
  <c r="E11"/>
  <c r="E12"/>
  <c r="E13"/>
  <c r="E14"/>
  <c r="E8"/>
  <c r="E59" i="24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8" i="2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8"/>
  <c r="E59" i="17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20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7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14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26"/>
  <c r="E49"/>
  <c r="E50"/>
  <c r="E51"/>
  <c r="E52"/>
  <c r="E53"/>
  <c r="E54"/>
  <c r="E55"/>
  <c r="E56"/>
  <c r="E57"/>
  <c r="E58"/>
  <c r="E37"/>
  <c r="E38"/>
  <c r="E39"/>
  <c r="E40"/>
  <c r="E41"/>
  <c r="E42"/>
  <c r="E43"/>
  <c r="E44"/>
  <c r="E45"/>
  <c r="E46"/>
  <c r="E47"/>
  <c r="E48"/>
  <c r="E28"/>
  <c r="E29"/>
  <c r="E30"/>
  <c r="E32"/>
  <c r="E33"/>
  <c r="E34"/>
  <c r="E35"/>
  <c r="E36"/>
  <c r="E17"/>
  <c r="E18"/>
  <c r="E19"/>
  <c r="E20"/>
  <c r="E21"/>
  <c r="E22"/>
  <c r="E23"/>
  <c r="E24"/>
  <c r="E25"/>
  <c r="E26"/>
  <c r="E27"/>
  <c r="E10"/>
  <c r="E11"/>
  <c r="E12"/>
  <c r="E13"/>
  <c r="E14"/>
  <c r="E15"/>
  <c r="E16"/>
  <c r="E9"/>
  <c r="E59" i="6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10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8"/>
  <c r="E9"/>
  <c r="E59" i="16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8" i="1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8"/>
  <c r="E59" i="23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1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2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22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28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59" i="13"/>
  <c r="E10"/>
  <c r="E11"/>
  <c r="E12"/>
  <c r="E13"/>
  <c r="E14"/>
  <c r="E15"/>
  <c r="E17"/>
  <c r="E18"/>
  <c r="E19"/>
  <c r="E21"/>
  <c r="E23"/>
  <c r="E25"/>
  <c r="E26"/>
  <c r="E27"/>
  <c r="E28"/>
  <c r="E29"/>
  <c r="E30"/>
  <c r="E31"/>
  <c r="E32"/>
  <c r="E33"/>
  <c r="E34"/>
  <c r="E36"/>
  <c r="E37"/>
  <c r="E38"/>
  <c r="E39"/>
  <c r="E40"/>
  <c r="E41"/>
  <c r="E42"/>
  <c r="E43"/>
  <c r="E44"/>
  <c r="E45"/>
  <c r="E47"/>
  <c r="E48"/>
  <c r="E49"/>
  <c r="E50"/>
  <c r="E51"/>
  <c r="E52"/>
  <c r="E53"/>
  <c r="E54"/>
  <c r="E55"/>
  <c r="E56"/>
  <c r="E58"/>
  <c r="E9"/>
  <c r="E59" i="1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9"/>
  <c r="E10" i="15"/>
  <c r="E11"/>
  <c r="E12"/>
  <c r="E13"/>
  <c r="E14"/>
  <c r="E15"/>
  <c r="E17"/>
  <c r="E19"/>
  <c r="E21"/>
  <c r="E23"/>
  <c r="E25"/>
  <c r="E26"/>
  <c r="E27"/>
  <c r="E28"/>
  <c r="E29"/>
  <c r="E30"/>
  <c r="E31"/>
  <c r="E32"/>
  <c r="E33"/>
  <c r="E34"/>
  <c r="E36"/>
  <c r="E37"/>
  <c r="E38"/>
  <c r="E39"/>
  <c r="E40"/>
  <c r="E41"/>
  <c r="E42"/>
  <c r="E43"/>
  <c r="E44"/>
  <c r="E45"/>
  <c r="E47"/>
  <c r="E48"/>
  <c r="E49"/>
  <c r="E50"/>
  <c r="E51"/>
  <c r="E52"/>
  <c r="E53"/>
  <c r="E54"/>
  <c r="E55"/>
  <c r="E56"/>
  <c r="E58"/>
  <c r="E9"/>
  <c r="E59" l="1"/>
  <c r="R58" i="21"/>
  <c r="P58"/>
  <c r="O58"/>
  <c r="N58"/>
  <c r="M58"/>
  <c r="L58"/>
  <c r="K58"/>
  <c r="J58"/>
  <c r="I58"/>
  <c r="H58"/>
  <c r="G58"/>
  <c r="F58"/>
  <c r="G21" i="8"/>
  <c r="Q21"/>
  <c r="Q7" i="23" l="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R59" i="28"/>
  <c r="Q59"/>
  <c r="P59"/>
  <c r="O59"/>
  <c r="N59"/>
  <c r="M59"/>
  <c r="L59"/>
  <c r="K59"/>
  <c r="J59"/>
  <c r="I59"/>
  <c r="H59"/>
  <c r="G59"/>
  <c r="F59"/>
  <c r="D59"/>
  <c r="R59" i="18"/>
  <c r="Q59"/>
  <c r="P59"/>
  <c r="O59"/>
  <c r="N59"/>
  <c r="M59"/>
  <c r="L59"/>
  <c r="K59"/>
  <c r="J59"/>
  <c r="I59"/>
  <c r="H59"/>
  <c r="G59"/>
  <c r="F59"/>
  <c r="D59"/>
  <c r="G59" i="27"/>
  <c r="H59"/>
  <c r="I59"/>
  <c r="J59"/>
  <c r="K59"/>
  <c r="L59"/>
  <c r="M59"/>
  <c r="N59"/>
  <c r="O59"/>
  <c r="P59"/>
  <c r="R59"/>
  <c r="D5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 l="1"/>
  <c r="F58"/>
  <c r="F56"/>
  <c r="F55"/>
  <c r="F54"/>
  <c r="F53"/>
  <c r="F52"/>
  <c r="F51"/>
  <c r="F50"/>
  <c r="F49"/>
  <c r="F48"/>
  <c r="F47"/>
  <c r="F45"/>
  <c r="F44"/>
  <c r="F43"/>
  <c r="F42"/>
  <c r="F41"/>
  <c r="F40"/>
  <c r="F39"/>
  <c r="F38"/>
  <c r="F37"/>
  <c r="F36"/>
  <c r="F34"/>
  <c r="F33"/>
  <c r="F32"/>
  <c r="F31"/>
  <c r="F30"/>
  <c r="F29"/>
  <c r="F28"/>
  <c r="F27"/>
  <c r="F26"/>
  <c r="F25"/>
  <c r="F23"/>
  <c r="F21"/>
  <c r="F19"/>
  <c r="F18"/>
  <c r="F17"/>
  <c r="F15"/>
  <c r="F14"/>
  <c r="F13"/>
  <c r="F12"/>
  <c r="F11"/>
  <c r="F10"/>
  <c r="F9"/>
  <c r="R59" i="26"/>
  <c r="Q59"/>
  <c r="P59"/>
  <c r="O59"/>
  <c r="N59"/>
  <c r="M59"/>
  <c r="L59"/>
  <c r="K59"/>
  <c r="J59"/>
  <c r="I59"/>
  <c r="H59"/>
  <c r="G59"/>
  <c r="F59"/>
  <c r="D59"/>
  <c r="R59" i="25"/>
  <c r="Q59"/>
  <c r="P59"/>
  <c r="O59"/>
  <c r="N59"/>
  <c r="M59"/>
  <c r="L59"/>
  <c r="K59"/>
  <c r="J59"/>
  <c r="I59"/>
  <c r="H59"/>
  <c r="G59"/>
  <c r="F59"/>
  <c r="D59"/>
  <c r="R59" i="24"/>
  <c r="Q59"/>
  <c r="P59"/>
  <c r="O59"/>
  <c r="N59"/>
  <c r="M59"/>
  <c r="L59"/>
  <c r="K59"/>
  <c r="J59"/>
  <c r="I59"/>
  <c r="H59"/>
  <c r="G59"/>
  <c r="F59"/>
  <c r="D59"/>
  <c r="R59" i="23"/>
  <c r="Q59"/>
  <c r="P59"/>
  <c r="O59"/>
  <c r="N59"/>
  <c r="M59"/>
  <c r="L59"/>
  <c r="K59"/>
  <c r="J59"/>
  <c r="I59"/>
  <c r="H59"/>
  <c r="G59"/>
  <c r="F59"/>
  <c r="D59"/>
  <c r="R59" i="22"/>
  <c r="Q59"/>
  <c r="P59"/>
  <c r="O59"/>
  <c r="N59"/>
  <c r="M59"/>
  <c r="L59"/>
  <c r="K59"/>
  <c r="J59"/>
  <c r="I59"/>
  <c r="H59"/>
  <c r="G59"/>
  <c r="F59"/>
  <c r="D59"/>
  <c r="D58" i="21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8"/>
  <c r="R59" i="20"/>
  <c r="P59"/>
  <c r="O59"/>
  <c r="N59"/>
  <c r="M59"/>
  <c r="L59"/>
  <c r="K59"/>
  <c r="J59"/>
  <c r="I59"/>
  <c r="H59"/>
  <c r="G59"/>
  <c r="F59"/>
  <c r="D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R58" i="19"/>
  <c r="P58"/>
  <c r="O58"/>
  <c r="N58"/>
  <c r="M58"/>
  <c r="L58"/>
  <c r="K58"/>
  <c r="J58"/>
  <c r="I58"/>
  <c r="H58"/>
  <c r="G58"/>
  <c r="F58"/>
  <c r="D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P59" i="17"/>
  <c r="O59"/>
  <c r="N59"/>
  <c r="M59"/>
  <c r="L59"/>
  <c r="K59"/>
  <c r="J59"/>
  <c r="I59"/>
  <c r="H59"/>
  <c r="G59"/>
  <c r="F59"/>
  <c r="D5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F61" i="9"/>
  <c r="H61"/>
  <c r="I61"/>
  <c r="J61"/>
  <c r="K61"/>
  <c r="L61"/>
  <c r="M61"/>
  <c r="N61"/>
  <c r="O61"/>
  <c r="P61"/>
  <c r="R61"/>
  <c r="D61"/>
  <c r="P59" i="7"/>
  <c r="O59"/>
  <c r="N59"/>
  <c r="M59"/>
  <c r="L59"/>
  <c r="K59"/>
  <c r="J59"/>
  <c r="I59"/>
  <c r="H59"/>
  <c r="G59"/>
  <c r="F59"/>
  <c r="D59"/>
  <c r="F64" i="8"/>
  <c r="H64"/>
  <c r="I64"/>
  <c r="J64"/>
  <c r="K64"/>
  <c r="L64"/>
  <c r="M64"/>
  <c r="N64"/>
  <c r="O64"/>
  <c r="P64"/>
  <c r="D64"/>
  <c r="P59" i="14"/>
  <c r="O59"/>
  <c r="N59"/>
  <c r="M59"/>
  <c r="L59"/>
  <c r="K59"/>
  <c r="J59"/>
  <c r="I59"/>
  <c r="H59"/>
  <c r="G59"/>
  <c r="F59"/>
  <c r="D5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P59" i="6"/>
  <c r="O59"/>
  <c r="N59"/>
  <c r="M59"/>
  <c r="L59"/>
  <c r="K59"/>
  <c r="J59"/>
  <c r="I59"/>
  <c r="H59"/>
  <c r="G59"/>
  <c r="F59"/>
  <c r="D59"/>
  <c r="R59" i="5"/>
  <c r="P59"/>
  <c r="O59"/>
  <c r="N59"/>
  <c r="M59"/>
  <c r="L59"/>
  <c r="K59"/>
  <c r="J59"/>
  <c r="I59"/>
  <c r="H59"/>
  <c r="G59"/>
  <c r="F59"/>
  <c r="D5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F59" i="10"/>
  <c r="H59"/>
  <c r="I59"/>
  <c r="J59"/>
  <c r="K59"/>
  <c r="L59"/>
  <c r="M59"/>
  <c r="N59"/>
  <c r="O59"/>
  <c r="P59"/>
  <c r="R59"/>
  <c r="D59"/>
  <c r="F59" i="16"/>
  <c r="H59"/>
  <c r="I59"/>
  <c r="J59"/>
  <c r="K59"/>
  <c r="L59"/>
  <c r="M59"/>
  <c r="N59"/>
  <c r="O59"/>
  <c r="P59"/>
  <c r="R59"/>
  <c r="D5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R59" i="13"/>
  <c r="P59"/>
  <c r="O59"/>
  <c r="N59"/>
  <c r="M59"/>
  <c r="L59"/>
  <c r="K59"/>
  <c r="J59"/>
  <c r="I59"/>
  <c r="H59"/>
  <c r="G59"/>
  <c r="F59"/>
  <c r="D59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7" i="11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R59"/>
  <c r="P59"/>
  <c r="O59"/>
  <c r="N59"/>
  <c r="M59"/>
  <c r="L59"/>
  <c r="K59"/>
  <c r="J59"/>
  <c r="I59"/>
  <c r="H59"/>
  <c r="G59"/>
  <c r="F59"/>
  <c r="D59"/>
  <c r="Q7" i="15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R59"/>
  <c r="P59"/>
  <c r="O59"/>
  <c r="N59"/>
  <c r="M59"/>
  <c r="L59"/>
  <c r="K59"/>
  <c r="J59"/>
  <c r="I59"/>
  <c r="H59"/>
  <c r="F59"/>
  <c r="D59"/>
  <c r="F59" i="27" l="1"/>
  <c r="Q59" i="5"/>
  <c r="Q59" i="16"/>
  <c r="Q59" i="13"/>
  <c r="Q59" i="17"/>
  <c r="Q58" i="19"/>
  <c r="Q59" i="20"/>
  <c r="Q59" i="14"/>
  <c r="Q59" i="11"/>
  <c r="G58" i="16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4"/>
  <c r="G33"/>
  <c r="G32"/>
  <c r="G31"/>
  <c r="G30"/>
  <c r="G29"/>
  <c r="G28"/>
  <c r="G27"/>
  <c r="G26"/>
  <c r="G25"/>
  <c r="G23"/>
  <c r="G21"/>
  <c r="G19"/>
  <c r="G18"/>
  <c r="G17"/>
  <c r="G15"/>
  <c r="G14"/>
  <c r="G13"/>
  <c r="G12"/>
  <c r="G11"/>
  <c r="G10"/>
  <c r="G9"/>
  <c r="Q59" i="15"/>
  <c r="G58"/>
  <c r="G56"/>
  <c r="G55"/>
  <c r="G54"/>
  <c r="G53"/>
  <c r="G52"/>
  <c r="G51"/>
  <c r="G50"/>
  <c r="G49"/>
  <c r="G48"/>
  <c r="G47"/>
  <c r="G45"/>
  <c r="G44"/>
  <c r="G43"/>
  <c r="G42"/>
  <c r="G41"/>
  <c r="G40"/>
  <c r="G39"/>
  <c r="G38"/>
  <c r="G37"/>
  <c r="G36"/>
  <c r="G34"/>
  <c r="G33"/>
  <c r="G32"/>
  <c r="G31"/>
  <c r="G30"/>
  <c r="G29"/>
  <c r="G28"/>
  <c r="G27"/>
  <c r="G26"/>
  <c r="G25"/>
  <c r="G23"/>
  <c r="G21"/>
  <c r="G19"/>
  <c r="G18"/>
  <c r="G17"/>
  <c r="G15"/>
  <c r="G14"/>
  <c r="G13"/>
  <c r="G12"/>
  <c r="G11"/>
  <c r="G10"/>
  <c r="G9"/>
  <c r="G59" i="16" l="1"/>
  <c r="G59" i="15"/>
  <c r="Q6" i="12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D58"/>
  <c r="F58"/>
  <c r="G58"/>
  <c r="H58"/>
  <c r="I58"/>
  <c r="J58"/>
  <c r="K58"/>
  <c r="L58"/>
  <c r="M58"/>
  <c r="N58"/>
  <c r="O58"/>
  <c r="P58"/>
  <c r="R58"/>
  <c r="Q39" i="10"/>
  <c r="G39"/>
  <c r="Q58"/>
  <c r="G58"/>
  <c r="Q57"/>
  <c r="G57"/>
  <c r="Q56"/>
  <c r="G56"/>
  <c r="Q55"/>
  <c r="G55"/>
  <c r="Q54"/>
  <c r="G54"/>
  <c r="Q53"/>
  <c r="G53"/>
  <c r="Q52"/>
  <c r="G52"/>
  <c r="Q51"/>
  <c r="G51"/>
  <c r="Q50"/>
  <c r="G50"/>
  <c r="Q49"/>
  <c r="G49"/>
  <c r="Q48"/>
  <c r="G48"/>
  <c r="Q47"/>
  <c r="G47"/>
  <c r="Q46"/>
  <c r="G46"/>
  <c r="Q45"/>
  <c r="G45"/>
  <c r="Q44"/>
  <c r="G44"/>
  <c r="Q43"/>
  <c r="G43"/>
  <c r="Q42"/>
  <c r="G42"/>
  <c r="Q41"/>
  <c r="G41"/>
  <c r="Q40"/>
  <c r="G40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9"/>
  <c r="G9"/>
  <c r="Q8"/>
  <c r="G8"/>
  <c r="Q7"/>
  <c r="G7"/>
  <c r="Q12" i="9"/>
  <c r="G12"/>
  <c r="Q60"/>
  <c r="G60"/>
  <c r="Q47"/>
  <c r="G47"/>
  <c r="Q14"/>
  <c r="G14"/>
  <c r="Q18"/>
  <c r="G18"/>
  <c r="Q59"/>
  <c r="G59"/>
  <c r="Q58"/>
  <c r="G58"/>
  <c r="Q57"/>
  <c r="G57"/>
  <c r="Q56"/>
  <c r="G56"/>
  <c r="Q55"/>
  <c r="G55"/>
  <c r="Q54"/>
  <c r="G54"/>
  <c r="Q53"/>
  <c r="G53"/>
  <c r="Q52"/>
  <c r="G52"/>
  <c r="Q51"/>
  <c r="G51"/>
  <c r="Q50"/>
  <c r="G50"/>
  <c r="Q49"/>
  <c r="G49"/>
  <c r="Q48"/>
  <c r="G48"/>
  <c r="Q46"/>
  <c r="G46"/>
  <c r="Q45"/>
  <c r="G45"/>
  <c r="Q44"/>
  <c r="G44"/>
  <c r="Q43"/>
  <c r="G43"/>
  <c r="Q42"/>
  <c r="G42"/>
  <c r="Q41"/>
  <c r="G41"/>
  <c r="Q40"/>
  <c r="G40"/>
  <c r="Q39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7"/>
  <c r="G17"/>
  <c r="Q16"/>
  <c r="G16"/>
  <c r="Q15"/>
  <c r="G15"/>
  <c r="Q13"/>
  <c r="G13"/>
  <c r="Q11"/>
  <c r="G11"/>
  <c r="Q10"/>
  <c r="G10"/>
  <c r="Q9"/>
  <c r="G9"/>
  <c r="Q8"/>
  <c r="G8"/>
  <c r="Q7"/>
  <c r="G7"/>
  <c r="Q18" i="8"/>
  <c r="G18"/>
  <c r="Q63"/>
  <c r="G63"/>
  <c r="Q62"/>
  <c r="G62"/>
  <c r="Q13"/>
  <c r="G13"/>
  <c r="Q15"/>
  <c r="G15"/>
  <c r="Q61"/>
  <c r="G61"/>
  <c r="Q60"/>
  <c r="G60"/>
  <c r="Q9"/>
  <c r="G9"/>
  <c r="Q11"/>
  <c r="G11"/>
  <c r="Q59"/>
  <c r="G59"/>
  <c r="Q58"/>
  <c r="G58"/>
  <c r="Q57"/>
  <c r="G57"/>
  <c r="Q56"/>
  <c r="G56"/>
  <c r="Q55"/>
  <c r="G55"/>
  <c r="Q54"/>
  <c r="G54"/>
  <c r="Q53"/>
  <c r="G53"/>
  <c r="Q52"/>
  <c r="G52"/>
  <c r="Q51"/>
  <c r="G51"/>
  <c r="Q50"/>
  <c r="G50"/>
  <c r="Q49"/>
  <c r="G49"/>
  <c r="Q48"/>
  <c r="G48"/>
  <c r="Q47"/>
  <c r="G47"/>
  <c r="Q46"/>
  <c r="G46"/>
  <c r="Q45"/>
  <c r="G45"/>
  <c r="Q44"/>
  <c r="G44"/>
  <c r="Q43"/>
  <c r="G43"/>
  <c r="Q42"/>
  <c r="G42"/>
  <c r="Q41"/>
  <c r="G41"/>
  <c r="Q40"/>
  <c r="G40"/>
  <c r="Q39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0"/>
  <c r="G20"/>
  <c r="Q19"/>
  <c r="G19"/>
  <c r="Q17"/>
  <c r="G17"/>
  <c r="Q16"/>
  <c r="G16"/>
  <c r="Q14"/>
  <c r="G14"/>
  <c r="Q12"/>
  <c r="G12"/>
  <c r="Q10"/>
  <c r="G10"/>
  <c r="Q8"/>
  <c r="G8"/>
  <c r="Q7"/>
  <c r="G7"/>
  <c r="Q58" i="7"/>
  <c r="Q56"/>
  <c r="Q55"/>
  <c r="Q54"/>
  <c r="Q53"/>
  <c r="Q52"/>
  <c r="Q51"/>
  <c r="Q50"/>
  <c r="Q49"/>
  <c r="Q48"/>
  <c r="Q47"/>
  <c r="Q45"/>
  <c r="Q44"/>
  <c r="Q43"/>
  <c r="Q42"/>
  <c r="Q41"/>
  <c r="Q40"/>
  <c r="Q39"/>
  <c r="Q38"/>
  <c r="Q37"/>
  <c r="Q36"/>
  <c r="Q34"/>
  <c r="Q33"/>
  <c r="Q32"/>
  <c r="Q31"/>
  <c r="Q30"/>
  <c r="Q29"/>
  <c r="Q28"/>
  <c r="Q27"/>
  <c r="Q26"/>
  <c r="Q25"/>
  <c r="Q23"/>
  <c r="Q21"/>
  <c r="Q19"/>
  <c r="Q18"/>
  <c r="Q17"/>
  <c r="Q15"/>
  <c r="Q14"/>
  <c r="Q13"/>
  <c r="Q12"/>
  <c r="Q11"/>
  <c r="Q10"/>
  <c r="Q9"/>
  <c r="Q58" i="6"/>
  <c r="Q56"/>
  <c r="Q55"/>
  <c r="Q54"/>
  <c r="Q53"/>
  <c r="Q52"/>
  <c r="Q51"/>
  <c r="Q50"/>
  <c r="Q49"/>
  <c r="Q48"/>
  <c r="Q47"/>
  <c r="Q45"/>
  <c r="Q44"/>
  <c r="Q43"/>
  <c r="Q42"/>
  <c r="Q41"/>
  <c r="Q40"/>
  <c r="Q39"/>
  <c r="Q38"/>
  <c r="Q37"/>
  <c r="Q36"/>
  <c r="Q34"/>
  <c r="Q33"/>
  <c r="Q32"/>
  <c r="Q31"/>
  <c r="Q30"/>
  <c r="Q29"/>
  <c r="Q28"/>
  <c r="Q27"/>
  <c r="Q26"/>
  <c r="Q25"/>
  <c r="Q23"/>
  <c r="Q21"/>
  <c r="Q19"/>
  <c r="Q18"/>
  <c r="Q17"/>
  <c r="Q15"/>
  <c r="Q14"/>
  <c r="Q13"/>
  <c r="Q12"/>
  <c r="Q11"/>
  <c r="Q10"/>
  <c r="Q9"/>
  <c r="Q59" i="7" l="1"/>
  <c r="G64" i="8"/>
  <c r="Q58" i="12"/>
  <c r="Q59" i="6"/>
  <c r="Q61" i="9"/>
  <c r="G61"/>
  <c r="Q64" i="8"/>
  <c r="G59" i="10"/>
  <c r="Q59"/>
</calcChain>
</file>

<file path=xl/sharedStrings.xml><?xml version="1.0" encoding="utf-8"?>
<sst xmlns="http://schemas.openxmlformats.org/spreadsheetml/2006/main" count="3004" uniqueCount="162">
  <si>
    <t>Instrument &amp; Equipments Audit Checklist for Sub District Hospital</t>
  </si>
  <si>
    <t>SL.</t>
  </si>
  <si>
    <t>Name of the Equipment</t>
  </si>
  <si>
    <t>Total available (In nos.)</t>
  </si>
  <si>
    <t xml:space="preserve">Functional (In nos.)   </t>
  </si>
  <si>
    <t>Not functional (In nos.)</t>
  </si>
  <si>
    <t>Reasons for non functioning (Give no. 1-9)*</t>
  </si>
  <si>
    <t>Extra Requirements (In nos.)</t>
  </si>
  <si>
    <t>A1</t>
  </si>
  <si>
    <t>A2</t>
  </si>
  <si>
    <t>C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</si>
  <si>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</si>
  <si>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</si>
  <si>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</si>
  <si>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</si>
  <si>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</si>
  <si>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</si>
  <si>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</si>
  <si>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</si>
  <si>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</si>
  <si>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</si>
  <si>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Total</t>
  </si>
  <si>
    <t>E</t>
  </si>
  <si>
    <t>C. SURGICAL EQUIPMENTS</t>
  </si>
  <si>
    <t>D. LABOUR WARD AND NEONATAL EQUIPMENTS</t>
  </si>
  <si>
    <t>Baby Incubators</t>
  </si>
  <si>
    <t>Phototherapy Unit</t>
  </si>
  <si>
    <t>Radiant Warmer</t>
  </si>
  <si>
    <t>Foetal Doppler</t>
  </si>
  <si>
    <t>CTG Monitor</t>
  </si>
  <si>
    <t>Pulse Oximeter baby and adult</t>
  </si>
  <si>
    <t>Cardiac monitor baby</t>
  </si>
  <si>
    <t>E. EAR NOSE THROAT EQUIPMENT</t>
  </si>
  <si>
    <t>Audiometer</t>
  </si>
  <si>
    <t>Operating Microscope (ENT)</t>
  </si>
  <si>
    <t>Laryngoscope fibreoptic ENT</t>
  </si>
  <si>
    <t>F. EYE EQUIPMENTS</t>
  </si>
  <si>
    <t>Opthalmoscope – Direct</t>
  </si>
  <si>
    <t>G. DENTAL EQUIPMENTS</t>
  </si>
  <si>
    <t>Dental Chair</t>
  </si>
  <si>
    <t>H. OPERATION THEATER EQUIPMENT (GENERAL)</t>
  </si>
  <si>
    <t>Auto Clave HP Horizontal</t>
  </si>
  <si>
    <t>Auto Clave HP Vertical (2 bin)</t>
  </si>
  <si>
    <t>Operation Table Ordinary Paediatric*</t>
  </si>
  <si>
    <t>Operation Table Hydraulic Major</t>
  </si>
  <si>
    <t>Operation table Hydraulic Minor</t>
  </si>
  <si>
    <t>Operating table non-hydraulic field type</t>
  </si>
  <si>
    <t>Operating table Orthopedic *</t>
  </si>
  <si>
    <t>Autoclave with Burners 2 bin*</t>
  </si>
  <si>
    <t>Shadowless lamp ceiling type major*</t>
  </si>
  <si>
    <t>Diathermy Machine (Electric Cautery)</t>
  </si>
  <si>
    <t>I. OPERATION THEATER EQUIPMENT(ORTHOPEDIC)</t>
  </si>
  <si>
    <t>J. OPERATION THEATER EQUIPMENT (GYAENOLOGY)</t>
  </si>
  <si>
    <t>K. ANAESTHESIA EQUIPMENT</t>
  </si>
  <si>
    <t>Boyles Apparatus with Fluotec and circle absorber</t>
  </si>
  <si>
    <t>Other</t>
  </si>
  <si>
    <t>Instrument &amp; Equipments Audit Checklist for Sub District Hospital COTTAGE LUNAVADA</t>
  </si>
  <si>
    <t>Date of Visit :-..........................................................................................</t>
  </si>
  <si>
    <t>Name of Region :- .............MANSA HOSPITAL..................</t>
  </si>
  <si>
    <t>Name of Districts :- .................Gandhinagar......................................</t>
  </si>
  <si>
    <t xml:space="preserve"> </t>
  </si>
  <si>
    <t>They Specified No requirements</t>
  </si>
  <si>
    <t>Name of Region :- VADODARA</t>
  </si>
  <si>
    <t>SDH:- STATE HOSPITAL, SANTRAMPUR</t>
  </si>
  <si>
    <t>Name of Districts :- MAHISAGAR</t>
  </si>
  <si>
    <t>RO Plant</t>
  </si>
  <si>
    <t>Date of Visit :-..15.01.2014...</t>
  </si>
  <si>
    <t>Name of Region :- GHANDHINAGAR</t>
  </si>
  <si>
    <t>Name of Sub District Hospital:-Deesa.</t>
  </si>
  <si>
    <t>Name of Districts :-BANASKANTHA</t>
  </si>
  <si>
    <t>Date of Visit :-</t>
  </si>
  <si>
    <t>-</t>
  </si>
  <si>
    <t>Name of Districts :- Kheda</t>
  </si>
  <si>
    <t>General Hospital Kheda</t>
  </si>
  <si>
    <t>Name of Region :-  RDD Ahmedabad</t>
  </si>
  <si>
    <t>Instrument &amp; Equipments Audit Checklist for Sub District Hospital DEVGADH BARIA</t>
  </si>
  <si>
    <r>
      <t xml:space="preserve">Name of Region :- </t>
    </r>
    <r>
      <rPr>
        <b/>
        <i/>
        <u/>
        <sz val="12"/>
        <color indexed="10"/>
        <rFont val="Calibri"/>
        <family val="2"/>
      </rPr>
      <t>VADODARA</t>
    </r>
  </si>
  <si>
    <r>
      <t xml:space="preserve">Name of Districts :- </t>
    </r>
    <r>
      <rPr>
        <b/>
        <i/>
        <u/>
        <sz val="12"/>
        <color indexed="10"/>
        <rFont val="Calibri"/>
        <family val="2"/>
      </rPr>
      <t>DAHOD</t>
    </r>
  </si>
  <si>
    <r>
      <t xml:space="preserve">Date of Visit :- </t>
    </r>
    <r>
      <rPr>
        <b/>
        <i/>
        <u/>
        <sz val="12"/>
        <color indexed="10"/>
        <rFont val="Calibri"/>
        <family val="2"/>
      </rPr>
      <t>15.01.2014</t>
    </r>
  </si>
  <si>
    <t>H. OPERATION THEATER EQUIPMENT (GENERAL) Ophthalic</t>
  </si>
  <si>
    <t>Name of Region :- Palitana</t>
  </si>
  <si>
    <t>Name of Districts :- Bhavnagar</t>
  </si>
  <si>
    <t>Date of Visit :- February-10-2014</t>
  </si>
  <si>
    <t>Name of Region :- Gandhinagar</t>
  </si>
  <si>
    <t>Name of Districts :-Sabarkantha</t>
  </si>
  <si>
    <t>Date of Visit :- 28.12.2013</t>
  </si>
  <si>
    <t>Date of Visit :- 30.12.2013</t>
  </si>
  <si>
    <t>Name of Region   :- Bhavnagar</t>
  </si>
  <si>
    <t>Name of Districts :- Junagadh</t>
  </si>
  <si>
    <t>Cottage Hospital Bhiloda</t>
  </si>
  <si>
    <t>J.S.CHAUHAN HOSPITAL DEVGADH BARIA</t>
  </si>
  <si>
    <t>COTTAGE HOSPITAL LUNAVADA</t>
  </si>
  <si>
    <t xml:space="preserve">Mansa Sub Dist Hospital </t>
  </si>
  <si>
    <t>Date of Visit :- 9/1/2013</t>
  </si>
  <si>
    <t xml:space="preserve">Government Hospital Veraval  </t>
  </si>
  <si>
    <t>Instrument &amp; Equipments Audit Checklist for District Hospital</t>
  </si>
  <si>
    <t>Name of Region :- Rajkot</t>
  </si>
  <si>
    <t>Name of District Hospital:- General Hospital,Jamkhambhalia</t>
  </si>
  <si>
    <t>Name of Districts :- Devbhumi Dwarka</t>
  </si>
  <si>
    <t>Date of Visit :-...........................................................................</t>
  </si>
  <si>
    <t xml:space="preserve">          D. LABOUR WARD AND NEONATAL EQUIPMENTS</t>
  </si>
  <si>
    <t xml:space="preserve">Name of Region :-  RAJKOT </t>
  </si>
  <si>
    <t xml:space="preserve">Name of Sub District Hospital:- Govt. Hospital DHORAJI </t>
  </si>
  <si>
    <t>Name of Districts :-  RAJKOT</t>
  </si>
  <si>
    <t>Date of Visit :-  17/01/2014</t>
  </si>
  <si>
    <r>
      <t xml:space="preserve">Phototherapy Unit ( </t>
    </r>
    <r>
      <rPr>
        <sz val="12"/>
        <color rgb="FFFF0000"/>
        <rFont val="Calibri"/>
        <family val="2"/>
      </rPr>
      <t>Infant Care System)</t>
    </r>
  </si>
  <si>
    <t xml:space="preserve">01, instrument indent in year 2013-14, gandhinager  </t>
  </si>
  <si>
    <r>
      <t xml:space="preserve">Auto Clave HP Horizontal  </t>
    </r>
    <r>
      <rPr>
        <sz val="12"/>
        <color indexed="10"/>
        <rFont val="Calibri"/>
        <family val="2"/>
      </rPr>
      <t>(2</t>
    </r>
    <r>
      <rPr>
        <sz val="12"/>
        <color indexed="8"/>
        <rFont val="Calibri"/>
        <family val="2"/>
      </rPr>
      <t xml:space="preserve"> </t>
    </r>
    <r>
      <rPr>
        <sz val="12"/>
        <color indexed="10"/>
        <rFont val="Calibri"/>
        <family val="2"/>
      </rPr>
      <t>drum)</t>
    </r>
  </si>
  <si>
    <t>Name of SDH :- Govt.Hospital Jetpur</t>
  </si>
  <si>
    <t>Name of Districts :- Rajkot</t>
  </si>
  <si>
    <t>Name of Region :- RAJKOT</t>
  </si>
  <si>
    <t>Name of SDH : - COTTAGE HOSPITAL UPLETA</t>
  </si>
  <si>
    <t>Name of Districts :- RAJKOT</t>
  </si>
  <si>
    <t>Date of Visit :-10/01/2014</t>
  </si>
  <si>
    <t>Name of Sub District Hospital:- Gondal</t>
  </si>
  <si>
    <t>Date of Visit :-  22/01/2014</t>
  </si>
  <si>
    <t>Name of Region :- Morbi</t>
  </si>
  <si>
    <t>Name of SDH : -  General Hospital - Morbi</t>
  </si>
  <si>
    <t>Date of Visit :-  24/01/2014</t>
  </si>
  <si>
    <t>CTG Monitor/feotal monitor</t>
  </si>
  <si>
    <t>Name of Region :- GANDHINAGAR</t>
  </si>
  <si>
    <t>Name of Sub District Hospital:-GENERAL HOSPITAL SIDDHPUR</t>
  </si>
  <si>
    <t>Name of Districts :- PATAN</t>
  </si>
  <si>
    <t>Date of Visit :-25/01/2014</t>
  </si>
  <si>
    <t>Name of District :- Mehsana</t>
  </si>
  <si>
    <t>Date of Visit :-25-12-13</t>
  </si>
  <si>
    <t>Sub District Hospital Visnagar</t>
  </si>
  <si>
    <t>Sl.</t>
  </si>
  <si>
    <t>Name of Equipments</t>
  </si>
  <si>
    <t>Sub District Hospital Vadnagar</t>
  </si>
  <si>
    <t xml:space="preserve">Date of Visit :-27/12/13 </t>
  </si>
  <si>
    <t>Date of Visit :- 27/12/13</t>
  </si>
  <si>
    <t>Cotage Hospital Unjha</t>
  </si>
  <si>
    <t>Name of Districts :- Unjha</t>
  </si>
  <si>
    <t xml:space="preserve">Sub District Hospital Khedbrahma </t>
  </si>
  <si>
    <t>Sub District Hospital Lathi</t>
  </si>
  <si>
    <t>Name of Region :- Bhavnagar</t>
  </si>
  <si>
    <t>Name of Districts :- Amreli</t>
  </si>
  <si>
    <t>Date of Visit :-.................................</t>
  </si>
  <si>
    <t>Name of Region :- ...................................</t>
  </si>
  <si>
    <t>Name of Districts :- MAHISAGAR (PMS)........................</t>
  </si>
  <si>
    <t>Sub District Hospital Palitana-Bhavnagar</t>
  </si>
  <si>
    <t>Name of Districts :- ...............Amreli</t>
  </si>
  <si>
    <t>Sub District Hospital Rajula</t>
  </si>
  <si>
    <t>Date of Visit :- 13.01.2014</t>
  </si>
  <si>
    <t>Sub District Hospital Savarkundla</t>
  </si>
  <si>
    <t>Date of Visit :- 15.01.2014</t>
  </si>
  <si>
    <t>Name of Region :- ............Bhavnagar</t>
  </si>
  <si>
    <t>Name of Region :- ..Surat</t>
  </si>
  <si>
    <t xml:space="preserve">State Hospital Dharampur </t>
  </si>
  <si>
    <t>Name of Districts :- Valsad.</t>
  </si>
  <si>
    <t>Date of Visit :-...............................</t>
  </si>
  <si>
    <t>Expected Cost (Rs.)</t>
  </si>
  <si>
    <t>B1</t>
  </si>
  <si>
    <t>B2</t>
  </si>
  <si>
    <t>Ventilator new born baby log. 800 cc</t>
  </si>
  <si>
    <t>Ventilator icu, microvent</t>
  </si>
  <si>
    <t>Digital premature incubator</t>
  </si>
  <si>
    <t>Fetal monitor</t>
  </si>
  <si>
    <t xml:space="preserve">TOTAL </t>
  </si>
  <si>
    <t xml:space="preserve">Total </t>
  </si>
  <si>
    <t>Expected Cost 
(Rs.)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</si>
</sst>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4"/>
      <color indexed="56"/>
      <name val="Calibri"/>
      <family val="2"/>
    </font>
    <font>
      <b/>
      <sz val="12"/>
      <color indexed="10"/>
      <name val="Calibri"/>
      <family val="2"/>
    </font>
    <font>
      <sz val="12"/>
      <color indexed="18"/>
      <name val="Calibri"/>
      <family val="2"/>
    </font>
    <font>
      <b/>
      <sz val="12"/>
      <color indexed="1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indexed="18"/>
      <name val="Calibri"/>
      <family val="2"/>
    </font>
    <font>
      <b/>
      <sz val="14"/>
      <color indexed="10"/>
      <name val="Calibri"/>
      <family val="2"/>
    </font>
    <font>
      <b/>
      <i/>
      <u/>
      <sz val="12"/>
      <color indexed="10"/>
      <name val="Calibri"/>
      <family val="2"/>
    </font>
    <font>
      <b/>
      <u/>
      <sz val="12"/>
      <color indexed="10"/>
      <name val="Calibri"/>
      <family val="2"/>
    </font>
    <font>
      <b/>
      <sz val="12"/>
      <color theme="1"/>
      <name val="Calibri"/>
      <family val="2"/>
      <scheme val="minor"/>
    </font>
    <font>
      <sz val="12"/>
      <color indexed="8"/>
      <name val="Symbol"/>
      <family val="1"/>
      <charset val="2"/>
    </font>
    <font>
      <sz val="12"/>
      <color indexed="10"/>
      <name val="Calibri"/>
      <family val="2"/>
    </font>
    <font>
      <sz val="12"/>
      <color rgb="FFFF0000"/>
      <name val="Calibri"/>
      <family val="2"/>
    </font>
    <font>
      <sz val="16"/>
      <color theme="1"/>
      <name val="Calibri"/>
      <family val="2"/>
    </font>
    <font>
      <b/>
      <sz val="11"/>
      <color indexed="10"/>
      <name val="Calibri"/>
      <family val="2"/>
    </font>
    <font>
      <sz val="11"/>
      <color indexed="18"/>
      <name val="Calibri"/>
      <family val="2"/>
    </font>
    <font>
      <b/>
      <sz val="11"/>
      <color indexed="18"/>
      <name val="Calibri"/>
      <family val="2"/>
    </font>
    <font>
      <b/>
      <sz val="11"/>
      <color theme="1"/>
      <name val="Times New Roman"/>
      <family val="1"/>
    </font>
    <font>
      <sz val="9"/>
      <color indexed="18"/>
      <name val="Calibri"/>
      <family val="2"/>
    </font>
    <font>
      <b/>
      <sz val="12"/>
      <color indexed="56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6" fillId="0" borderId="1" xfId="0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/>
    <xf numFmtId="0" fontId="8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2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7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23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2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4" borderId="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0" fillId="9" borderId="0" xfId="0" applyFill="1"/>
    <xf numFmtId="0" fontId="8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vertical="top" wrapText="1"/>
      <protection locked="0"/>
    </xf>
    <xf numFmtId="0" fontId="8" fillId="0" borderId="0" xfId="0" applyFont="1"/>
    <xf numFmtId="0" fontId="6" fillId="0" borderId="4" xfId="0" applyFont="1" applyBorder="1" applyAlignment="1">
      <alignment horizontal="center"/>
    </xf>
    <xf numFmtId="0" fontId="3" fillId="5" borderId="6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zation%20Of%20Instrument\Audit%20report%2016th%20Dec%202013\Documents%20and%20Settings\User\Desktop\Equipmant%20Detail\Equipment%20Detail%20MAngrol%20&amp;%20Umarpada%20BLOCK\Simodr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ization%20Of%20Instrument\Audit%20report%2016th%20Dec%202013\Documents%20and%20Settings\User\Desktop\Equipmant%20Detail\Equipment%20Detail%20MAngrol%20&amp;%20Umarpada%20BLOCK\Simodr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zation%20Of%20Instrument\Audit%20report%2016th%20Dec%202013\DOCUME~1\User\LOCALS~1\Temp\Rar$DI00.219\ARET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ization%20Of%20Instrument\Audit%20report%2016th%20Dec%202013\DOCUME~1\User\LOCALS~1\Temp\Rar$DI00.219\ARET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zation%20Of%20Instrument\Audit%20report%2016th%20Dec%202013\VIMAL%20CHAUDHARI\PMCC\Checklist%20for%20Equipments\Send%20to%20RDD\check%20list%20equip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ization%20Of%20Instrument\Audit%20report%2016th%20Dec%202013\VIMAL%20CHAUDHARI\PMCC\Checklist%20for%20Equipments\Send%20to%20RDD\check%20list%20equipmen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HC"/>
    </sheetNames>
    <sheetDataSet>
      <sheetData sheetId="0">
        <row r="1">
          <cell r="C1">
            <v>1</v>
          </cell>
        </row>
        <row r="2"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7</v>
          </cell>
        </row>
        <row r="8">
          <cell r="C8">
            <v>8</v>
          </cell>
        </row>
        <row r="9">
          <cell r="C9">
            <v>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HC"/>
    </sheetNames>
    <sheetDataSet>
      <sheetData sheetId="0">
        <row r="1">
          <cell r="C1">
            <v>1</v>
          </cell>
        </row>
        <row r="2"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7</v>
          </cell>
        </row>
        <row r="8">
          <cell r="C8">
            <v>8</v>
          </cell>
        </row>
        <row r="9">
          <cell r="C9">
            <v>9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HC"/>
      <sheetName val="CHC"/>
    </sheetNames>
    <sheetDataSet>
      <sheetData sheetId="0">
        <row r="1">
          <cell r="A1">
            <v>0</v>
          </cell>
          <cell r="C1">
            <v>1</v>
          </cell>
          <cell r="E1" t="str">
            <v>Daily</v>
          </cell>
        </row>
        <row r="2">
          <cell r="A2">
            <v>1</v>
          </cell>
          <cell r="C2">
            <v>2</v>
          </cell>
          <cell r="E2" t="str">
            <v>Weekly</v>
          </cell>
        </row>
        <row r="3">
          <cell r="A3">
            <v>2</v>
          </cell>
          <cell r="C3">
            <v>3</v>
          </cell>
          <cell r="E3" t="str">
            <v>Monthly</v>
          </cell>
        </row>
        <row r="4">
          <cell r="A4">
            <v>3</v>
          </cell>
          <cell r="C4">
            <v>4</v>
          </cell>
          <cell r="E4" t="str">
            <v>Yearly</v>
          </cell>
        </row>
        <row r="5">
          <cell r="A5">
            <v>4</v>
          </cell>
          <cell r="C5">
            <v>5</v>
          </cell>
        </row>
        <row r="6">
          <cell r="A6">
            <v>5</v>
          </cell>
          <cell r="C6">
            <v>6</v>
          </cell>
        </row>
        <row r="7">
          <cell r="A7">
            <v>6</v>
          </cell>
          <cell r="C7">
            <v>7</v>
          </cell>
        </row>
        <row r="8">
          <cell r="A8">
            <v>7</v>
          </cell>
          <cell r="C8">
            <v>8</v>
          </cell>
        </row>
        <row r="9">
          <cell r="A9">
            <v>8</v>
          </cell>
          <cell r="C9">
            <v>9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HC"/>
      <sheetName val="CHC"/>
    </sheetNames>
    <sheetDataSet>
      <sheetData sheetId="0">
        <row r="1">
          <cell r="A1">
            <v>0</v>
          </cell>
          <cell r="C1">
            <v>1</v>
          </cell>
          <cell r="E1" t="str">
            <v>Daily</v>
          </cell>
        </row>
        <row r="2">
          <cell r="A2">
            <v>1</v>
          </cell>
          <cell r="C2">
            <v>2</v>
          </cell>
          <cell r="E2" t="str">
            <v>Weekly</v>
          </cell>
        </row>
        <row r="3">
          <cell r="A3">
            <v>2</v>
          </cell>
          <cell r="C3">
            <v>3</v>
          </cell>
          <cell r="E3" t="str">
            <v>Monthly</v>
          </cell>
        </row>
        <row r="4">
          <cell r="A4">
            <v>3</v>
          </cell>
          <cell r="C4">
            <v>4</v>
          </cell>
          <cell r="E4" t="str">
            <v>Yearly</v>
          </cell>
        </row>
        <row r="5">
          <cell r="A5">
            <v>4</v>
          </cell>
          <cell r="C5">
            <v>5</v>
          </cell>
        </row>
        <row r="6">
          <cell r="A6">
            <v>5</v>
          </cell>
          <cell r="C6">
            <v>6</v>
          </cell>
        </row>
        <row r="7">
          <cell r="A7">
            <v>6</v>
          </cell>
          <cell r="C7">
            <v>7</v>
          </cell>
        </row>
        <row r="8">
          <cell r="A8">
            <v>7</v>
          </cell>
          <cell r="C8">
            <v>8</v>
          </cell>
        </row>
        <row r="9">
          <cell r="A9">
            <v>8</v>
          </cell>
          <cell r="C9">
            <v>9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ria"/>
      <sheetName val="CHC"/>
    </sheetNames>
    <sheetDataSet>
      <sheetData sheetId="0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ria"/>
      <sheetName val="CHC"/>
    </sheetNames>
    <sheetDataSet>
      <sheetData sheetId="0">
        <row r="1">
          <cell r="A1">
            <v>0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  <row r="11">
          <cell r="A11">
            <v>10</v>
          </cell>
        </row>
        <row r="12">
          <cell r="A12">
            <v>11</v>
          </cell>
        </row>
        <row r="13">
          <cell r="A13">
            <v>12</v>
          </cell>
        </row>
        <row r="14">
          <cell r="A14">
            <v>13</v>
          </cell>
        </row>
        <row r="15">
          <cell r="A15">
            <v>14</v>
          </cell>
        </row>
        <row r="16">
          <cell r="A16">
            <v>15</v>
          </cell>
        </row>
        <row r="17">
          <cell r="A17">
            <v>16</v>
          </cell>
        </row>
        <row r="18">
          <cell r="A18">
            <v>17</v>
          </cell>
        </row>
        <row r="19">
          <cell r="A19">
            <v>18</v>
          </cell>
        </row>
        <row r="20">
          <cell r="A20">
            <v>19</v>
          </cell>
        </row>
        <row r="21">
          <cell r="A21">
            <v>20</v>
          </cell>
        </row>
        <row r="22">
          <cell r="A22">
            <v>21</v>
          </cell>
        </row>
        <row r="23">
          <cell r="A23">
            <v>22</v>
          </cell>
        </row>
        <row r="24">
          <cell r="A24">
            <v>23</v>
          </cell>
        </row>
        <row r="25">
          <cell r="A25">
            <v>24</v>
          </cell>
        </row>
        <row r="26">
          <cell r="A26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  <row r="62">
          <cell r="A62">
            <v>61</v>
          </cell>
        </row>
        <row r="63">
          <cell r="A63">
            <v>62</v>
          </cell>
        </row>
        <row r="64">
          <cell r="A64">
            <v>63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  <row r="347">
          <cell r="A347">
            <v>346</v>
          </cell>
        </row>
        <row r="348">
          <cell r="A348">
            <v>347</v>
          </cell>
        </row>
        <row r="349">
          <cell r="A349">
            <v>348</v>
          </cell>
        </row>
        <row r="350">
          <cell r="A350">
            <v>349</v>
          </cell>
        </row>
        <row r="351">
          <cell r="A351">
            <v>350</v>
          </cell>
        </row>
        <row r="352">
          <cell r="A352">
            <v>351</v>
          </cell>
        </row>
        <row r="353">
          <cell r="A353">
            <v>352</v>
          </cell>
        </row>
        <row r="354">
          <cell r="A354">
            <v>353</v>
          </cell>
        </row>
        <row r="355">
          <cell r="A355">
            <v>354</v>
          </cell>
        </row>
        <row r="356">
          <cell r="A356">
            <v>355</v>
          </cell>
        </row>
        <row r="357">
          <cell r="A357">
            <v>356</v>
          </cell>
        </row>
        <row r="358">
          <cell r="A358">
            <v>357</v>
          </cell>
        </row>
        <row r="359">
          <cell r="A359">
            <v>358</v>
          </cell>
        </row>
        <row r="360">
          <cell r="A360">
            <v>359</v>
          </cell>
        </row>
        <row r="361">
          <cell r="A361">
            <v>360</v>
          </cell>
        </row>
        <row r="362">
          <cell r="A362">
            <v>361</v>
          </cell>
        </row>
        <row r="363">
          <cell r="A363">
            <v>362</v>
          </cell>
        </row>
        <row r="364">
          <cell r="A364">
            <v>363</v>
          </cell>
        </row>
        <row r="365">
          <cell r="A365">
            <v>364</v>
          </cell>
        </row>
        <row r="366">
          <cell r="A366">
            <v>365</v>
          </cell>
        </row>
        <row r="367">
          <cell r="A367">
            <v>366</v>
          </cell>
        </row>
        <row r="368">
          <cell r="A368">
            <v>367</v>
          </cell>
        </row>
        <row r="369">
          <cell r="A369">
            <v>368</v>
          </cell>
        </row>
        <row r="370">
          <cell r="A370">
            <v>369</v>
          </cell>
        </row>
        <row r="371">
          <cell r="A371">
            <v>370</v>
          </cell>
        </row>
        <row r="372">
          <cell r="A372">
            <v>371</v>
          </cell>
        </row>
        <row r="373">
          <cell r="A373">
            <v>372</v>
          </cell>
        </row>
        <row r="374">
          <cell r="A374">
            <v>373</v>
          </cell>
        </row>
        <row r="375">
          <cell r="A375">
            <v>374</v>
          </cell>
        </row>
        <row r="376">
          <cell r="A376">
            <v>375</v>
          </cell>
        </row>
        <row r="377">
          <cell r="A377">
            <v>376</v>
          </cell>
        </row>
        <row r="378">
          <cell r="A378">
            <v>377</v>
          </cell>
        </row>
        <row r="379">
          <cell r="A379">
            <v>378</v>
          </cell>
        </row>
        <row r="380">
          <cell r="A380">
            <v>379</v>
          </cell>
        </row>
        <row r="381">
          <cell r="A381">
            <v>380</v>
          </cell>
        </row>
        <row r="382">
          <cell r="A382">
            <v>381</v>
          </cell>
        </row>
        <row r="383">
          <cell r="A383">
            <v>382</v>
          </cell>
        </row>
        <row r="384">
          <cell r="A384">
            <v>383</v>
          </cell>
        </row>
        <row r="385">
          <cell r="A385">
            <v>384</v>
          </cell>
        </row>
        <row r="386">
          <cell r="A386">
            <v>385</v>
          </cell>
        </row>
        <row r="387">
          <cell r="A387">
            <v>386</v>
          </cell>
        </row>
        <row r="388">
          <cell r="A388">
            <v>387</v>
          </cell>
        </row>
        <row r="389">
          <cell r="A389">
            <v>388</v>
          </cell>
        </row>
        <row r="390">
          <cell r="A390">
            <v>389</v>
          </cell>
        </row>
        <row r="391">
          <cell r="A391">
            <v>390</v>
          </cell>
        </row>
        <row r="392">
          <cell r="A392">
            <v>391</v>
          </cell>
        </row>
        <row r="393">
          <cell r="A393">
            <v>392</v>
          </cell>
        </row>
        <row r="394">
          <cell r="A394">
            <v>393</v>
          </cell>
        </row>
        <row r="395">
          <cell r="A395">
            <v>394</v>
          </cell>
        </row>
        <row r="396">
          <cell r="A396">
            <v>395</v>
          </cell>
        </row>
        <row r="397">
          <cell r="A397">
            <v>396</v>
          </cell>
        </row>
        <row r="398">
          <cell r="A398">
            <v>397</v>
          </cell>
        </row>
        <row r="399">
          <cell r="A399">
            <v>398</v>
          </cell>
        </row>
        <row r="400">
          <cell r="A400">
            <v>399</v>
          </cell>
        </row>
        <row r="401">
          <cell r="A401">
            <v>400</v>
          </cell>
        </row>
        <row r="402">
          <cell r="A402">
            <v>401</v>
          </cell>
        </row>
        <row r="403">
          <cell r="A403">
            <v>402</v>
          </cell>
        </row>
        <row r="404">
          <cell r="A404">
            <v>403</v>
          </cell>
        </row>
        <row r="405">
          <cell r="A405">
            <v>404</v>
          </cell>
        </row>
        <row r="406">
          <cell r="A406">
            <v>405</v>
          </cell>
        </row>
        <row r="407">
          <cell r="A407">
            <v>406</v>
          </cell>
        </row>
        <row r="408">
          <cell r="A408">
            <v>407</v>
          </cell>
        </row>
        <row r="409">
          <cell r="A409">
            <v>408</v>
          </cell>
        </row>
        <row r="410">
          <cell r="A410">
            <v>409</v>
          </cell>
        </row>
        <row r="411">
          <cell r="A411">
            <v>410</v>
          </cell>
        </row>
        <row r="412">
          <cell r="A412">
            <v>411</v>
          </cell>
        </row>
        <row r="413">
          <cell r="A413">
            <v>412</v>
          </cell>
        </row>
        <row r="414">
          <cell r="A414">
            <v>413</v>
          </cell>
        </row>
        <row r="415">
          <cell r="A415">
            <v>414</v>
          </cell>
        </row>
        <row r="416">
          <cell r="A416">
            <v>415</v>
          </cell>
        </row>
        <row r="417">
          <cell r="A417">
            <v>416</v>
          </cell>
        </row>
        <row r="418">
          <cell r="A418">
            <v>417</v>
          </cell>
        </row>
        <row r="419">
          <cell r="A419">
            <v>418</v>
          </cell>
        </row>
        <row r="420">
          <cell r="A420">
            <v>419</v>
          </cell>
        </row>
        <row r="421">
          <cell r="A421">
            <v>420</v>
          </cell>
        </row>
        <row r="422">
          <cell r="A422">
            <v>421</v>
          </cell>
        </row>
        <row r="423">
          <cell r="A423">
            <v>422</v>
          </cell>
        </row>
        <row r="424">
          <cell r="A424">
            <v>423</v>
          </cell>
        </row>
        <row r="425">
          <cell r="A425">
            <v>424</v>
          </cell>
        </row>
        <row r="426">
          <cell r="A426">
            <v>425</v>
          </cell>
        </row>
        <row r="427">
          <cell r="A427">
            <v>426</v>
          </cell>
        </row>
        <row r="428">
          <cell r="A428">
            <v>427</v>
          </cell>
        </row>
        <row r="429">
          <cell r="A429">
            <v>428</v>
          </cell>
        </row>
        <row r="430">
          <cell r="A430">
            <v>429</v>
          </cell>
        </row>
        <row r="431">
          <cell r="A431">
            <v>430</v>
          </cell>
        </row>
        <row r="432">
          <cell r="A432">
            <v>431</v>
          </cell>
        </row>
        <row r="433">
          <cell r="A433">
            <v>432</v>
          </cell>
        </row>
        <row r="434">
          <cell r="A434">
            <v>433</v>
          </cell>
        </row>
        <row r="435">
          <cell r="A435">
            <v>434</v>
          </cell>
        </row>
        <row r="436">
          <cell r="A436">
            <v>435</v>
          </cell>
        </row>
        <row r="437">
          <cell r="A437">
            <v>436</v>
          </cell>
        </row>
        <row r="438">
          <cell r="A438">
            <v>437</v>
          </cell>
        </row>
        <row r="439">
          <cell r="A439">
            <v>438</v>
          </cell>
        </row>
        <row r="440">
          <cell r="A440">
            <v>439</v>
          </cell>
        </row>
        <row r="441">
          <cell r="A441">
            <v>440</v>
          </cell>
        </row>
        <row r="442">
          <cell r="A442">
            <v>441</v>
          </cell>
        </row>
        <row r="443">
          <cell r="A443">
            <v>442</v>
          </cell>
        </row>
        <row r="444">
          <cell r="A444">
            <v>443</v>
          </cell>
        </row>
        <row r="445">
          <cell r="A445">
            <v>444</v>
          </cell>
        </row>
        <row r="446">
          <cell r="A446">
            <v>445</v>
          </cell>
        </row>
        <row r="447">
          <cell r="A447">
            <v>446</v>
          </cell>
        </row>
        <row r="448">
          <cell r="A448">
            <v>447</v>
          </cell>
        </row>
        <row r="449">
          <cell r="A449">
            <v>448</v>
          </cell>
        </row>
        <row r="450">
          <cell r="A450">
            <v>449</v>
          </cell>
        </row>
        <row r="451">
          <cell r="A451">
            <v>450</v>
          </cell>
        </row>
        <row r="452">
          <cell r="A452">
            <v>451</v>
          </cell>
        </row>
        <row r="453">
          <cell r="A453">
            <v>452</v>
          </cell>
        </row>
        <row r="454">
          <cell r="A454">
            <v>453</v>
          </cell>
        </row>
        <row r="455">
          <cell r="A455">
            <v>454</v>
          </cell>
        </row>
        <row r="456">
          <cell r="A456">
            <v>455</v>
          </cell>
        </row>
        <row r="457">
          <cell r="A457">
            <v>456</v>
          </cell>
        </row>
        <row r="458">
          <cell r="A458">
            <v>457</v>
          </cell>
        </row>
        <row r="459">
          <cell r="A459">
            <v>458</v>
          </cell>
        </row>
        <row r="460">
          <cell r="A460">
            <v>459</v>
          </cell>
        </row>
        <row r="461">
          <cell r="A461">
            <v>460</v>
          </cell>
        </row>
        <row r="462">
          <cell r="A462">
            <v>461</v>
          </cell>
        </row>
        <row r="463">
          <cell r="A463">
            <v>462</v>
          </cell>
        </row>
        <row r="464">
          <cell r="A464">
            <v>463</v>
          </cell>
        </row>
        <row r="465">
          <cell r="A465">
            <v>464</v>
          </cell>
        </row>
        <row r="466">
          <cell r="A466">
            <v>465</v>
          </cell>
        </row>
        <row r="467">
          <cell r="A467">
            <v>466</v>
          </cell>
        </row>
        <row r="468">
          <cell r="A468">
            <v>467</v>
          </cell>
        </row>
        <row r="469">
          <cell r="A469">
            <v>468</v>
          </cell>
        </row>
        <row r="470">
          <cell r="A470">
            <v>469</v>
          </cell>
        </row>
        <row r="471">
          <cell r="A471">
            <v>470</v>
          </cell>
        </row>
        <row r="472">
          <cell r="A472">
            <v>471</v>
          </cell>
        </row>
        <row r="473">
          <cell r="A473">
            <v>472</v>
          </cell>
        </row>
        <row r="474">
          <cell r="A474">
            <v>473</v>
          </cell>
        </row>
        <row r="475">
          <cell r="A475">
            <v>474</v>
          </cell>
        </row>
        <row r="476">
          <cell r="A476">
            <v>475</v>
          </cell>
        </row>
        <row r="477">
          <cell r="A477">
            <v>476</v>
          </cell>
        </row>
        <row r="478">
          <cell r="A478">
            <v>477</v>
          </cell>
        </row>
        <row r="479">
          <cell r="A479">
            <v>478</v>
          </cell>
        </row>
        <row r="480">
          <cell r="A480">
            <v>479</v>
          </cell>
        </row>
        <row r="481">
          <cell r="A481">
            <v>480</v>
          </cell>
        </row>
        <row r="482">
          <cell r="A482">
            <v>481</v>
          </cell>
        </row>
        <row r="483">
          <cell r="A483">
            <v>482</v>
          </cell>
        </row>
        <row r="484">
          <cell r="A484">
            <v>483</v>
          </cell>
        </row>
        <row r="485">
          <cell r="A485">
            <v>484</v>
          </cell>
        </row>
        <row r="486">
          <cell r="A486">
            <v>485</v>
          </cell>
        </row>
        <row r="487">
          <cell r="A487">
            <v>486</v>
          </cell>
        </row>
        <row r="488">
          <cell r="A488">
            <v>487</v>
          </cell>
        </row>
        <row r="489">
          <cell r="A489">
            <v>488</v>
          </cell>
        </row>
        <row r="490">
          <cell r="A490">
            <v>489</v>
          </cell>
        </row>
        <row r="491">
          <cell r="A491">
            <v>490</v>
          </cell>
        </row>
        <row r="492">
          <cell r="A492">
            <v>491</v>
          </cell>
        </row>
        <row r="493">
          <cell r="A493">
            <v>492</v>
          </cell>
        </row>
        <row r="494">
          <cell r="A494">
            <v>493</v>
          </cell>
        </row>
        <row r="495">
          <cell r="A495">
            <v>494</v>
          </cell>
        </row>
        <row r="496">
          <cell r="A496">
            <v>495</v>
          </cell>
        </row>
        <row r="497">
          <cell r="A497">
            <v>496</v>
          </cell>
        </row>
        <row r="498">
          <cell r="A498">
            <v>497</v>
          </cell>
        </row>
        <row r="499">
          <cell r="A499">
            <v>498</v>
          </cell>
        </row>
        <row r="500">
          <cell r="A500">
            <v>499</v>
          </cell>
        </row>
        <row r="501">
          <cell r="A501">
            <v>500</v>
          </cell>
        </row>
        <row r="502">
          <cell r="A502">
            <v>501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60"/>
  <sheetViews>
    <sheetView workbookViewId="0">
      <selection activeCell="C9" sqref="C9:C58"/>
    </sheetView>
  </sheetViews>
  <sheetFormatPr defaultRowHeight="15.75"/>
  <cols>
    <col min="1" max="1" width="3.5703125" style="21" bestFit="1" customWidth="1"/>
    <col min="2" max="2" width="50.42578125" style="14" bestFit="1" customWidth="1"/>
    <col min="3" max="3" width="19.28515625" style="14" bestFit="1" customWidth="1"/>
    <col min="4" max="5" width="14.85546875" style="26" customWidth="1"/>
    <col min="6" max="6" width="12.85546875" style="26" customWidth="1"/>
    <col min="7" max="7" width="14.5703125" style="26" customWidth="1"/>
    <col min="8" max="16" width="4.28515625" style="26" bestFit="1" customWidth="1"/>
    <col min="17" max="17" width="6" style="26" bestFit="1" customWidth="1"/>
    <col min="18" max="18" width="13.7109375" style="26" customWidth="1"/>
    <col min="19" max="16384" width="9.140625" style="14"/>
  </cols>
  <sheetData>
    <row r="1" spans="1:18" ht="18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33" t="s">
        <v>83</v>
      </c>
      <c r="B2" s="133"/>
      <c r="C2" s="133"/>
      <c r="D2" s="133"/>
      <c r="E2" s="133"/>
      <c r="F2" s="133"/>
      <c r="G2" s="133"/>
      <c r="H2" s="133"/>
      <c r="I2" s="133"/>
      <c r="J2" s="133"/>
      <c r="K2" s="134" t="s">
        <v>89</v>
      </c>
      <c r="L2" s="135"/>
      <c r="M2" s="135"/>
      <c r="N2" s="135"/>
      <c r="O2" s="135"/>
      <c r="P2" s="135"/>
      <c r="Q2" s="135"/>
      <c r="R2" s="136"/>
    </row>
    <row r="3" spans="1:18" ht="15.75" customHeight="1">
      <c r="A3" s="133" t="s">
        <v>84</v>
      </c>
      <c r="B3" s="133"/>
      <c r="C3" s="133"/>
      <c r="D3" s="133"/>
      <c r="E3" s="133"/>
      <c r="F3" s="133"/>
      <c r="G3" s="133"/>
      <c r="H3" s="133"/>
      <c r="I3" s="133"/>
      <c r="J3" s="133"/>
      <c r="K3" s="137" t="s">
        <v>85</v>
      </c>
      <c r="L3" s="135"/>
      <c r="M3" s="135"/>
      <c r="N3" s="135"/>
      <c r="O3" s="135"/>
      <c r="P3" s="135"/>
      <c r="Q3" s="135"/>
      <c r="R3" s="136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8" t="s">
        <v>4</v>
      </c>
      <c r="G4" s="138" t="s">
        <v>5</v>
      </c>
      <c r="H4" s="138" t="s">
        <v>6</v>
      </c>
      <c r="I4" s="138"/>
      <c r="J4" s="138"/>
      <c r="K4" s="138"/>
      <c r="L4" s="138"/>
      <c r="M4" s="138"/>
      <c r="N4" s="138"/>
      <c r="O4" s="138"/>
      <c r="P4" s="138"/>
      <c r="Q4" s="138"/>
      <c r="R4" s="138" t="s">
        <v>7</v>
      </c>
    </row>
    <row r="5" spans="1:18">
      <c r="A5" s="130"/>
      <c r="B5" s="131"/>
      <c r="C5" s="127"/>
      <c r="D5" s="130"/>
      <c r="E5" s="119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45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5" t="s">
        <v>17</v>
      </c>
      <c r="N6" s="45" t="s">
        <v>18</v>
      </c>
      <c r="O6" s="45" t="s">
        <v>19</v>
      </c>
      <c r="P6" s="45" t="s">
        <v>20</v>
      </c>
      <c r="Q6" s="45" t="s">
        <v>21</v>
      </c>
      <c r="R6" s="45" t="s">
        <v>22</v>
      </c>
    </row>
    <row r="7" spans="1:18">
      <c r="A7" s="128" t="s">
        <v>23</v>
      </c>
      <c r="B7" s="129"/>
      <c r="C7" s="91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8">
        <f t="shared" ref="Q7" si="0">SUM(H7:P7)</f>
        <v>0</v>
      </c>
      <c r="R7" s="15"/>
    </row>
    <row r="8" spans="1:18">
      <c r="A8" s="128" t="s">
        <v>24</v>
      </c>
      <c r="B8" s="129"/>
      <c r="C8" s="91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8">
        <f t="shared" ref="Q8:Q15" si="1">SUM(H8:P8)</f>
        <v>0</v>
      </c>
      <c r="R8" s="15"/>
    </row>
    <row r="9" spans="1:18">
      <c r="A9" s="99">
        <v>1</v>
      </c>
      <c r="B9" s="17" t="s">
        <v>25</v>
      </c>
      <c r="C9" s="18">
        <v>150000</v>
      </c>
      <c r="D9" s="18">
        <v>2</v>
      </c>
      <c r="E9" s="18">
        <f>MMULT(C9,D9)</f>
        <v>300000</v>
      </c>
      <c r="F9" s="18">
        <v>2</v>
      </c>
      <c r="G9" s="18">
        <f t="shared" ref="G9:G15" si="2">D9-F9</f>
        <v>0</v>
      </c>
      <c r="H9" s="18"/>
      <c r="I9" s="18"/>
      <c r="J9" s="18"/>
      <c r="K9" s="18"/>
      <c r="L9" s="18"/>
      <c r="M9" s="18"/>
      <c r="N9" s="18"/>
      <c r="O9" s="18"/>
      <c r="P9" s="18"/>
      <c r="Q9" s="18">
        <f t="shared" si="1"/>
        <v>0</v>
      </c>
      <c r="R9" s="18"/>
    </row>
    <row r="10" spans="1:18">
      <c r="A10" s="99">
        <v>2</v>
      </c>
      <c r="B10" s="17" t="s">
        <v>26</v>
      </c>
      <c r="C10" s="18">
        <v>35000</v>
      </c>
      <c r="D10" s="18">
        <v>1</v>
      </c>
      <c r="E10" s="18">
        <f t="shared" ref="E10:E58" si="3">MMULT(C10,D10)</f>
        <v>35000</v>
      </c>
      <c r="F10" s="18">
        <v>1</v>
      </c>
      <c r="G10" s="18">
        <f t="shared" si="2"/>
        <v>0</v>
      </c>
      <c r="H10" s="18"/>
      <c r="I10" s="18"/>
      <c r="J10" s="18"/>
      <c r="K10" s="18"/>
      <c r="L10" s="18"/>
      <c r="M10" s="18"/>
      <c r="N10" s="18"/>
      <c r="O10" s="18"/>
      <c r="P10" s="18"/>
      <c r="Q10" s="18">
        <f t="shared" si="1"/>
        <v>0</v>
      </c>
      <c r="R10" s="18"/>
    </row>
    <row r="11" spans="1:18">
      <c r="A11" s="99">
        <v>3</v>
      </c>
      <c r="B11" s="17" t="s">
        <v>27</v>
      </c>
      <c r="C11" s="18">
        <v>60000</v>
      </c>
      <c r="D11" s="18">
        <v>4</v>
      </c>
      <c r="E11" s="18">
        <f t="shared" si="3"/>
        <v>240000</v>
      </c>
      <c r="F11" s="18">
        <v>4</v>
      </c>
      <c r="G11" s="18">
        <f t="shared" si="2"/>
        <v>0</v>
      </c>
      <c r="H11" s="18"/>
      <c r="I11" s="18"/>
      <c r="J11" s="18"/>
      <c r="K11" s="18"/>
      <c r="L11" s="18"/>
      <c r="M11" s="18"/>
      <c r="N11" s="18"/>
      <c r="O11" s="18"/>
      <c r="P11" s="18"/>
      <c r="Q11" s="18">
        <f t="shared" si="1"/>
        <v>0</v>
      </c>
      <c r="R11" s="18"/>
    </row>
    <row r="12" spans="1:18">
      <c r="A12" s="99">
        <v>4</v>
      </c>
      <c r="B12" s="17" t="s">
        <v>28</v>
      </c>
      <c r="C12" s="18">
        <v>10000</v>
      </c>
      <c r="D12" s="18">
        <v>3</v>
      </c>
      <c r="E12" s="18">
        <f t="shared" si="3"/>
        <v>30000</v>
      </c>
      <c r="F12" s="18">
        <v>3</v>
      </c>
      <c r="G12" s="18">
        <f t="shared" si="2"/>
        <v>0</v>
      </c>
      <c r="H12" s="18"/>
      <c r="I12" s="18"/>
      <c r="J12" s="18"/>
      <c r="K12" s="18"/>
      <c r="L12" s="18"/>
      <c r="M12" s="18"/>
      <c r="N12" s="18"/>
      <c r="O12" s="18"/>
      <c r="P12" s="18"/>
      <c r="Q12" s="18">
        <f t="shared" si="1"/>
        <v>0</v>
      </c>
      <c r="R12" s="18"/>
    </row>
    <row r="13" spans="1:18">
      <c r="A13" s="99">
        <v>5</v>
      </c>
      <c r="B13" s="17" t="s">
        <v>29</v>
      </c>
      <c r="C13" s="18">
        <v>70000</v>
      </c>
      <c r="D13" s="18">
        <v>0</v>
      </c>
      <c r="E13" s="18">
        <f t="shared" si="3"/>
        <v>0</v>
      </c>
      <c r="F13" s="18"/>
      <c r="G13" s="18">
        <f t="shared" si="2"/>
        <v>0</v>
      </c>
      <c r="H13" s="18"/>
      <c r="I13" s="18"/>
      <c r="J13" s="18"/>
      <c r="K13" s="18"/>
      <c r="L13" s="18"/>
      <c r="M13" s="18"/>
      <c r="N13" s="18"/>
      <c r="O13" s="18"/>
      <c r="P13" s="18"/>
      <c r="Q13" s="18">
        <f t="shared" si="1"/>
        <v>0</v>
      </c>
      <c r="R13" s="18"/>
    </row>
    <row r="14" spans="1:18">
      <c r="A14" s="99">
        <v>6</v>
      </c>
      <c r="B14" s="17" t="s">
        <v>30</v>
      </c>
      <c r="C14" s="18">
        <v>40000</v>
      </c>
      <c r="D14" s="18">
        <v>2</v>
      </c>
      <c r="E14" s="18">
        <f t="shared" si="3"/>
        <v>80000</v>
      </c>
      <c r="F14" s="18">
        <v>2</v>
      </c>
      <c r="G14" s="18">
        <f t="shared" si="2"/>
        <v>0</v>
      </c>
      <c r="H14" s="18"/>
      <c r="I14" s="18"/>
      <c r="J14" s="18"/>
      <c r="K14" s="18"/>
      <c r="L14" s="18"/>
      <c r="M14" s="18"/>
      <c r="N14" s="18"/>
      <c r="O14" s="18"/>
      <c r="P14" s="18"/>
      <c r="Q14" s="18">
        <f t="shared" si="1"/>
        <v>0</v>
      </c>
      <c r="R14" s="18"/>
    </row>
    <row r="15" spans="1:18">
      <c r="A15" s="99">
        <v>7</v>
      </c>
      <c r="B15" s="17" t="s">
        <v>31</v>
      </c>
      <c r="C15" s="18">
        <v>65000</v>
      </c>
      <c r="D15" s="18">
        <v>1</v>
      </c>
      <c r="E15" s="18">
        <f t="shared" si="3"/>
        <v>65000</v>
      </c>
      <c r="F15" s="18">
        <v>1</v>
      </c>
      <c r="G15" s="18">
        <f t="shared" si="2"/>
        <v>0</v>
      </c>
      <c r="H15" s="18"/>
      <c r="I15" s="18"/>
      <c r="J15" s="18"/>
      <c r="K15" s="18"/>
      <c r="L15" s="18"/>
      <c r="M15" s="18"/>
      <c r="N15" s="18"/>
      <c r="O15" s="18"/>
      <c r="P15" s="18"/>
      <c r="Q15" s="18">
        <f t="shared" si="1"/>
        <v>0</v>
      </c>
      <c r="R15" s="18"/>
    </row>
    <row r="16" spans="1:18">
      <c r="A16" s="128" t="s">
        <v>32</v>
      </c>
      <c r="B16" s="129"/>
      <c r="C16" s="91">
        <v>0</v>
      </c>
      <c r="D16" s="15">
        <v>0</v>
      </c>
      <c r="E16" s="18">
        <v>0</v>
      </c>
      <c r="F16" s="15"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8">
        <f t="shared" ref="Q16:Q34" si="4">SUM(H16:P16)</f>
        <v>0</v>
      </c>
      <c r="R16" s="15"/>
    </row>
    <row r="17" spans="1:18">
      <c r="A17" s="99">
        <v>1</v>
      </c>
      <c r="B17" s="19" t="s">
        <v>33</v>
      </c>
      <c r="C17" s="16">
        <v>120000</v>
      </c>
      <c r="D17" s="18">
        <v>0</v>
      </c>
      <c r="E17" s="18">
        <f t="shared" si="3"/>
        <v>0</v>
      </c>
      <c r="F17" s="18"/>
      <c r="G17" s="18">
        <f t="shared" ref="G17:G34" si="5">D17-F17</f>
        <v>0</v>
      </c>
      <c r="H17" s="18"/>
      <c r="I17" s="18"/>
      <c r="J17" s="18"/>
      <c r="K17" s="18"/>
      <c r="L17" s="18"/>
      <c r="M17" s="18"/>
      <c r="N17" s="18"/>
      <c r="O17" s="18"/>
      <c r="P17" s="18"/>
      <c r="Q17" s="18">
        <f t="shared" si="4"/>
        <v>0</v>
      </c>
      <c r="R17" s="18"/>
    </row>
    <row r="18" spans="1:18">
      <c r="A18" s="99">
        <v>2</v>
      </c>
      <c r="B18" s="19" t="s">
        <v>34</v>
      </c>
      <c r="C18" s="18">
        <v>610000</v>
      </c>
      <c r="D18" s="18">
        <v>0</v>
      </c>
      <c r="E18" s="18">
        <v>0</v>
      </c>
      <c r="F18" s="18">
        <v>0</v>
      </c>
      <c r="G18" s="18">
        <f t="shared" si="5"/>
        <v>0</v>
      </c>
      <c r="H18" s="18"/>
      <c r="I18" s="18"/>
      <c r="J18" s="18"/>
      <c r="K18" s="18"/>
      <c r="L18" s="18"/>
      <c r="M18" s="18"/>
      <c r="N18" s="18"/>
      <c r="O18" s="18"/>
      <c r="P18" s="18"/>
      <c r="Q18" s="18">
        <f t="shared" si="4"/>
        <v>0</v>
      </c>
      <c r="R18" s="18"/>
    </row>
    <row r="19" spans="1:18">
      <c r="A19" s="99">
        <v>3</v>
      </c>
      <c r="B19" s="19" t="s">
        <v>35</v>
      </c>
      <c r="C19" s="16">
        <v>50000</v>
      </c>
      <c r="D19" s="18">
        <v>0</v>
      </c>
      <c r="E19" s="18">
        <f t="shared" si="3"/>
        <v>0</v>
      </c>
      <c r="F19" s="18">
        <v>0</v>
      </c>
      <c r="G19" s="18">
        <f t="shared" si="5"/>
        <v>0</v>
      </c>
      <c r="H19" s="18"/>
      <c r="I19" s="18"/>
      <c r="J19" s="18"/>
      <c r="K19" s="18"/>
      <c r="L19" s="18"/>
      <c r="M19" s="18"/>
      <c r="N19" s="18"/>
      <c r="O19" s="18"/>
      <c r="P19" s="18"/>
      <c r="Q19" s="18">
        <f t="shared" si="4"/>
        <v>0</v>
      </c>
      <c r="R19" s="18"/>
    </row>
    <row r="20" spans="1:18">
      <c r="A20" s="128" t="s">
        <v>36</v>
      </c>
      <c r="B20" s="129"/>
      <c r="C20" s="91">
        <v>0</v>
      </c>
      <c r="D20" s="15"/>
      <c r="E20" s="18"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8">
        <f t="shared" si="4"/>
        <v>0</v>
      </c>
      <c r="R20" s="15"/>
    </row>
    <row r="21" spans="1:18">
      <c r="A21" s="99">
        <v>1</v>
      </c>
      <c r="B21" s="17" t="s">
        <v>37</v>
      </c>
      <c r="C21" s="18">
        <v>12000</v>
      </c>
      <c r="D21" s="18">
        <v>3</v>
      </c>
      <c r="E21" s="18">
        <f t="shared" si="3"/>
        <v>36000</v>
      </c>
      <c r="F21" s="18">
        <v>1</v>
      </c>
      <c r="G21" s="18">
        <f t="shared" si="5"/>
        <v>2</v>
      </c>
      <c r="H21" s="18">
        <v>2</v>
      </c>
      <c r="I21" s="18"/>
      <c r="J21" s="18"/>
      <c r="K21" s="18"/>
      <c r="L21" s="18"/>
      <c r="M21" s="18"/>
      <c r="N21" s="18"/>
      <c r="O21" s="18"/>
      <c r="P21" s="18"/>
      <c r="Q21" s="18">
        <f t="shared" si="4"/>
        <v>2</v>
      </c>
      <c r="R21" s="18"/>
    </row>
    <row r="22" spans="1:18">
      <c r="A22" s="128" t="s">
        <v>38</v>
      </c>
      <c r="B22" s="129"/>
      <c r="C22" s="91">
        <v>0</v>
      </c>
      <c r="D22" s="15"/>
      <c r="E22" s="18"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>
        <f t="shared" si="4"/>
        <v>0</v>
      </c>
      <c r="R22" s="15"/>
    </row>
    <row r="23" spans="1:18">
      <c r="A23" s="99">
        <v>1</v>
      </c>
      <c r="B23" s="17" t="s">
        <v>39</v>
      </c>
      <c r="C23" s="18">
        <v>100000</v>
      </c>
      <c r="D23" s="18">
        <v>1</v>
      </c>
      <c r="E23" s="18">
        <f t="shared" si="3"/>
        <v>100000</v>
      </c>
      <c r="F23" s="18">
        <v>1</v>
      </c>
      <c r="G23" s="18">
        <f t="shared" si="5"/>
        <v>0</v>
      </c>
      <c r="H23" s="18"/>
      <c r="I23" s="18"/>
      <c r="J23" s="18"/>
      <c r="K23" s="18"/>
      <c r="L23" s="18"/>
      <c r="M23" s="18"/>
      <c r="N23" s="18"/>
      <c r="O23" s="18"/>
      <c r="P23" s="18"/>
      <c r="Q23" s="18">
        <f t="shared" si="4"/>
        <v>0</v>
      </c>
      <c r="R23" s="18">
        <v>1</v>
      </c>
    </row>
    <row r="24" spans="1:18">
      <c r="A24" s="128" t="s">
        <v>40</v>
      </c>
      <c r="B24" s="129"/>
      <c r="C24" s="91">
        <v>0</v>
      </c>
      <c r="D24" s="15"/>
      <c r="E24" s="18"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8">
        <f t="shared" si="4"/>
        <v>0</v>
      </c>
      <c r="R24" s="15"/>
    </row>
    <row r="25" spans="1:18">
      <c r="A25" s="99">
        <v>1</v>
      </c>
      <c r="B25" s="17" t="s">
        <v>41</v>
      </c>
      <c r="C25" s="18">
        <v>350000</v>
      </c>
      <c r="D25" s="18">
        <v>1</v>
      </c>
      <c r="E25" s="18">
        <f t="shared" si="3"/>
        <v>350000</v>
      </c>
      <c r="F25" s="18">
        <v>1</v>
      </c>
      <c r="G25" s="18">
        <f t="shared" si="5"/>
        <v>0</v>
      </c>
      <c r="H25" s="18"/>
      <c r="I25" s="18"/>
      <c r="J25" s="18"/>
      <c r="K25" s="18"/>
      <c r="L25" s="18"/>
      <c r="M25" s="18"/>
      <c r="N25" s="18"/>
      <c r="O25" s="18"/>
      <c r="P25" s="18"/>
      <c r="Q25" s="18">
        <f t="shared" si="4"/>
        <v>0</v>
      </c>
      <c r="R25" s="18"/>
    </row>
    <row r="26" spans="1:18">
      <c r="A26" s="99">
        <v>2</v>
      </c>
      <c r="B26" s="17" t="s">
        <v>42</v>
      </c>
      <c r="C26" s="18">
        <v>45000</v>
      </c>
      <c r="D26" s="18">
        <v>3</v>
      </c>
      <c r="E26" s="18">
        <f t="shared" si="3"/>
        <v>135000</v>
      </c>
      <c r="F26" s="18">
        <v>3</v>
      </c>
      <c r="G26" s="18">
        <f t="shared" si="5"/>
        <v>0</v>
      </c>
      <c r="H26" s="18"/>
      <c r="I26" s="18"/>
      <c r="J26" s="18"/>
      <c r="K26" s="18"/>
      <c r="L26" s="18"/>
      <c r="M26" s="18"/>
      <c r="N26" s="18"/>
      <c r="O26" s="18"/>
      <c r="P26" s="18"/>
      <c r="Q26" s="18">
        <f t="shared" si="4"/>
        <v>0</v>
      </c>
      <c r="R26" s="18"/>
    </row>
    <row r="27" spans="1:18">
      <c r="A27" s="99">
        <v>3</v>
      </c>
      <c r="B27" s="17" t="s">
        <v>43</v>
      </c>
      <c r="C27" s="16">
        <v>55000</v>
      </c>
      <c r="D27" s="18">
        <v>0</v>
      </c>
      <c r="E27" s="18">
        <f t="shared" si="3"/>
        <v>0</v>
      </c>
      <c r="F27" s="18">
        <v>0</v>
      </c>
      <c r="G27" s="18">
        <f t="shared" si="5"/>
        <v>0</v>
      </c>
      <c r="H27" s="18"/>
      <c r="I27" s="18"/>
      <c r="J27" s="18"/>
      <c r="K27" s="18"/>
      <c r="L27" s="18"/>
      <c r="M27" s="18"/>
      <c r="N27" s="18"/>
      <c r="O27" s="18"/>
      <c r="P27" s="18"/>
      <c r="Q27" s="18">
        <f t="shared" si="4"/>
        <v>0</v>
      </c>
      <c r="R27" s="18"/>
    </row>
    <row r="28" spans="1:18">
      <c r="A28" s="99">
        <v>4</v>
      </c>
      <c r="B28" s="17" t="s">
        <v>44</v>
      </c>
      <c r="C28" s="16">
        <v>200000</v>
      </c>
      <c r="D28" s="18">
        <v>3</v>
      </c>
      <c r="E28" s="18">
        <f t="shared" si="3"/>
        <v>600000</v>
      </c>
      <c r="F28" s="18">
        <v>1</v>
      </c>
      <c r="G28" s="18">
        <f t="shared" si="5"/>
        <v>2</v>
      </c>
      <c r="H28" s="18"/>
      <c r="I28" s="18"/>
      <c r="J28" s="18">
        <v>2</v>
      </c>
      <c r="K28" s="18"/>
      <c r="L28" s="18"/>
      <c r="M28" s="18"/>
      <c r="N28" s="18"/>
      <c r="O28" s="18"/>
      <c r="P28" s="18"/>
      <c r="Q28" s="18">
        <f t="shared" si="4"/>
        <v>2</v>
      </c>
      <c r="R28" s="18"/>
    </row>
    <row r="29" spans="1:18">
      <c r="A29" s="99">
        <v>5</v>
      </c>
      <c r="B29" s="17" t="s">
        <v>45</v>
      </c>
      <c r="C29" s="16">
        <v>55000</v>
      </c>
      <c r="D29" s="18">
        <v>0</v>
      </c>
      <c r="E29" s="18">
        <f t="shared" si="3"/>
        <v>0</v>
      </c>
      <c r="F29" s="18">
        <v>0</v>
      </c>
      <c r="G29" s="18">
        <f t="shared" si="5"/>
        <v>0</v>
      </c>
      <c r="H29" s="18"/>
      <c r="I29" s="18"/>
      <c r="J29" s="18"/>
      <c r="K29" s="18"/>
      <c r="L29" s="18"/>
      <c r="M29" s="18"/>
      <c r="N29" s="18"/>
      <c r="O29" s="18"/>
      <c r="P29" s="18"/>
      <c r="Q29" s="18">
        <f t="shared" si="4"/>
        <v>0</v>
      </c>
      <c r="R29" s="18"/>
    </row>
    <row r="30" spans="1:18">
      <c r="A30" s="99">
        <v>6</v>
      </c>
      <c r="B30" s="17" t="s">
        <v>46</v>
      </c>
      <c r="C30" s="16">
        <v>200000</v>
      </c>
      <c r="D30" s="18">
        <v>1</v>
      </c>
      <c r="E30" s="18">
        <f t="shared" si="3"/>
        <v>200000</v>
      </c>
      <c r="F30" s="18">
        <v>0</v>
      </c>
      <c r="G30" s="18">
        <f t="shared" si="5"/>
        <v>1</v>
      </c>
      <c r="H30" s="18"/>
      <c r="I30" s="18"/>
      <c r="J30" s="18"/>
      <c r="K30" s="18">
        <v>1</v>
      </c>
      <c r="L30" s="18"/>
      <c r="M30" s="18"/>
      <c r="N30" s="18"/>
      <c r="O30" s="18"/>
      <c r="P30" s="18"/>
      <c r="Q30" s="18">
        <f t="shared" si="4"/>
        <v>1</v>
      </c>
      <c r="R30" s="18"/>
    </row>
    <row r="31" spans="1:18">
      <c r="A31" s="99">
        <v>7</v>
      </c>
      <c r="B31" s="17" t="s">
        <v>47</v>
      </c>
      <c r="C31" s="16">
        <v>200000</v>
      </c>
      <c r="D31" s="18">
        <v>0</v>
      </c>
      <c r="E31" s="18">
        <f t="shared" si="3"/>
        <v>0</v>
      </c>
      <c r="F31" s="18">
        <v>0</v>
      </c>
      <c r="G31" s="18">
        <f t="shared" si="5"/>
        <v>0</v>
      </c>
      <c r="H31" s="18"/>
      <c r="I31" s="18"/>
      <c r="J31" s="18"/>
      <c r="K31" s="18"/>
      <c r="L31" s="18"/>
      <c r="M31" s="18"/>
      <c r="N31" s="18"/>
      <c r="O31" s="18"/>
      <c r="P31" s="18"/>
      <c r="Q31" s="18">
        <f t="shared" si="4"/>
        <v>0</v>
      </c>
      <c r="R31" s="18"/>
    </row>
    <row r="32" spans="1:18">
      <c r="A32" s="99">
        <v>8</v>
      </c>
      <c r="B32" s="17" t="s">
        <v>48</v>
      </c>
      <c r="C32" s="18">
        <v>45000</v>
      </c>
      <c r="D32" s="18">
        <v>0</v>
      </c>
      <c r="E32" s="18">
        <f t="shared" si="3"/>
        <v>0</v>
      </c>
      <c r="F32" s="18">
        <v>0</v>
      </c>
      <c r="G32" s="18">
        <f>D32-F32</f>
        <v>0</v>
      </c>
      <c r="H32" s="18"/>
      <c r="I32" s="18"/>
      <c r="J32" s="18"/>
      <c r="K32" s="18"/>
      <c r="L32" s="18"/>
      <c r="M32" s="18"/>
      <c r="N32" s="18"/>
      <c r="O32" s="18"/>
      <c r="P32" s="18"/>
      <c r="Q32" s="18">
        <f t="shared" si="4"/>
        <v>0</v>
      </c>
      <c r="R32" s="18"/>
    </row>
    <row r="33" spans="1:18">
      <c r="A33" s="99">
        <v>9</v>
      </c>
      <c r="B33" s="17" t="s">
        <v>49</v>
      </c>
      <c r="C33" s="16">
        <v>130000</v>
      </c>
      <c r="D33" s="18">
        <v>1</v>
      </c>
      <c r="E33" s="18">
        <f t="shared" si="3"/>
        <v>130000</v>
      </c>
      <c r="F33" s="18">
        <v>1</v>
      </c>
      <c r="G33" s="18">
        <f t="shared" si="5"/>
        <v>0</v>
      </c>
      <c r="H33" s="18"/>
      <c r="I33" s="18"/>
      <c r="J33" s="18"/>
      <c r="K33" s="18"/>
      <c r="L33" s="18"/>
      <c r="M33" s="18"/>
      <c r="N33" s="18"/>
      <c r="O33" s="18"/>
      <c r="P33" s="18"/>
      <c r="Q33" s="18">
        <f t="shared" si="4"/>
        <v>0</v>
      </c>
      <c r="R33" s="18"/>
    </row>
    <row r="34" spans="1:18">
      <c r="A34" s="99">
        <v>10</v>
      </c>
      <c r="B34" s="17" t="s">
        <v>50</v>
      </c>
      <c r="C34" s="16">
        <v>200000</v>
      </c>
      <c r="D34" s="18">
        <v>1</v>
      </c>
      <c r="E34" s="18">
        <f t="shared" si="3"/>
        <v>200000</v>
      </c>
      <c r="F34" s="18">
        <v>1</v>
      </c>
      <c r="G34" s="18">
        <f t="shared" si="5"/>
        <v>0</v>
      </c>
      <c r="H34" s="18"/>
      <c r="I34" s="18"/>
      <c r="J34" s="18"/>
      <c r="K34" s="18"/>
      <c r="L34" s="18"/>
      <c r="M34" s="18"/>
      <c r="N34" s="18"/>
      <c r="O34" s="18"/>
      <c r="P34" s="18"/>
      <c r="Q34" s="18">
        <f t="shared" si="4"/>
        <v>0</v>
      </c>
      <c r="R34" s="18"/>
    </row>
    <row r="35" spans="1:18" s="20" customFormat="1">
      <c r="A35" s="128" t="s">
        <v>51</v>
      </c>
      <c r="B35" s="129"/>
      <c r="C35" s="91">
        <v>0</v>
      </c>
      <c r="D35" s="15"/>
      <c r="E35" s="18"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8">
        <f t="shared" ref="Q35:Q57" si="6">SUM(H35:P35)</f>
        <v>0</v>
      </c>
      <c r="R35" s="15"/>
    </row>
    <row r="36" spans="1:18">
      <c r="A36" s="99">
        <v>1</v>
      </c>
      <c r="B36" s="17" t="s">
        <v>41</v>
      </c>
      <c r="C36" s="18">
        <v>350000</v>
      </c>
      <c r="D36" s="18">
        <v>0</v>
      </c>
      <c r="E36" s="18">
        <f t="shared" si="3"/>
        <v>0</v>
      </c>
      <c r="F36" s="18">
        <v>0</v>
      </c>
      <c r="G36" s="18">
        <f t="shared" ref="G36:G56" si="7">D36-F36</f>
        <v>0</v>
      </c>
      <c r="H36" s="18"/>
      <c r="I36" s="18"/>
      <c r="J36" s="18"/>
      <c r="K36" s="18"/>
      <c r="L36" s="18"/>
      <c r="M36" s="18"/>
      <c r="N36" s="18"/>
      <c r="O36" s="18"/>
      <c r="P36" s="18"/>
      <c r="Q36" s="18">
        <f t="shared" si="6"/>
        <v>0</v>
      </c>
      <c r="R36" s="18"/>
    </row>
    <row r="37" spans="1:18">
      <c r="A37" s="99">
        <v>2</v>
      </c>
      <c r="B37" s="17" t="s">
        <v>42</v>
      </c>
      <c r="C37" s="18">
        <v>45000</v>
      </c>
      <c r="D37" s="18">
        <v>0</v>
      </c>
      <c r="E37" s="18">
        <f t="shared" si="3"/>
        <v>0</v>
      </c>
      <c r="F37" s="18">
        <v>0</v>
      </c>
      <c r="G37" s="18">
        <f t="shared" si="7"/>
        <v>0</v>
      </c>
      <c r="H37" s="18"/>
      <c r="I37" s="18"/>
      <c r="J37" s="18"/>
      <c r="K37" s="18"/>
      <c r="L37" s="18"/>
      <c r="M37" s="18"/>
      <c r="N37" s="18"/>
      <c r="O37" s="18"/>
      <c r="P37" s="18"/>
      <c r="Q37" s="18">
        <f t="shared" si="6"/>
        <v>0</v>
      </c>
      <c r="R37" s="18"/>
    </row>
    <row r="38" spans="1:18">
      <c r="A38" s="99">
        <v>3</v>
      </c>
      <c r="B38" s="17" t="s">
        <v>43</v>
      </c>
      <c r="C38" s="16">
        <v>55000</v>
      </c>
      <c r="D38" s="18">
        <v>0</v>
      </c>
      <c r="E38" s="18">
        <f t="shared" si="3"/>
        <v>0</v>
      </c>
      <c r="F38" s="18">
        <v>0</v>
      </c>
      <c r="G38" s="18">
        <f t="shared" si="7"/>
        <v>0</v>
      </c>
      <c r="H38" s="18"/>
      <c r="I38" s="18"/>
      <c r="J38" s="18"/>
      <c r="K38" s="18"/>
      <c r="L38" s="18"/>
      <c r="M38" s="18"/>
      <c r="N38" s="18"/>
      <c r="O38" s="18"/>
      <c r="P38" s="18"/>
      <c r="Q38" s="18">
        <f t="shared" si="6"/>
        <v>0</v>
      </c>
      <c r="R38" s="18"/>
    </row>
    <row r="39" spans="1:18">
      <c r="A39" s="99">
        <v>4</v>
      </c>
      <c r="B39" s="17" t="s">
        <v>44</v>
      </c>
      <c r="C39" s="16">
        <v>200000</v>
      </c>
      <c r="D39" s="18">
        <v>0</v>
      </c>
      <c r="E39" s="18">
        <f t="shared" si="3"/>
        <v>0</v>
      </c>
      <c r="F39" s="18">
        <v>0</v>
      </c>
      <c r="G39" s="18">
        <f t="shared" si="7"/>
        <v>0</v>
      </c>
      <c r="H39" s="18"/>
      <c r="I39" s="18"/>
      <c r="J39" s="18"/>
      <c r="K39" s="18"/>
      <c r="L39" s="18"/>
      <c r="M39" s="18"/>
      <c r="N39" s="18"/>
      <c r="O39" s="18"/>
      <c r="P39" s="18"/>
      <c r="Q39" s="18">
        <f t="shared" si="6"/>
        <v>0</v>
      </c>
      <c r="R39" s="18"/>
    </row>
    <row r="40" spans="1:18">
      <c r="A40" s="99">
        <v>5</v>
      </c>
      <c r="B40" s="17" t="s">
        <v>45</v>
      </c>
      <c r="C40" s="16">
        <v>55000</v>
      </c>
      <c r="D40" s="18">
        <v>0</v>
      </c>
      <c r="E40" s="18">
        <f t="shared" si="3"/>
        <v>0</v>
      </c>
      <c r="F40" s="18">
        <v>0</v>
      </c>
      <c r="G40" s="18">
        <f t="shared" si="7"/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>
        <f t="shared" si="6"/>
        <v>0</v>
      </c>
      <c r="R40" s="18"/>
    </row>
    <row r="41" spans="1:18">
      <c r="A41" s="99">
        <v>6</v>
      </c>
      <c r="B41" s="17" t="s">
        <v>46</v>
      </c>
      <c r="C41" s="16">
        <v>200000</v>
      </c>
      <c r="D41" s="18">
        <v>0</v>
      </c>
      <c r="E41" s="18">
        <f t="shared" si="3"/>
        <v>0</v>
      </c>
      <c r="F41" s="18">
        <v>0</v>
      </c>
      <c r="G41" s="18">
        <f t="shared" si="7"/>
        <v>0</v>
      </c>
      <c r="H41" s="18"/>
      <c r="I41" s="18"/>
      <c r="J41" s="18"/>
      <c r="K41" s="18"/>
      <c r="L41" s="18"/>
      <c r="M41" s="18"/>
      <c r="N41" s="18"/>
      <c r="O41" s="18"/>
      <c r="P41" s="18"/>
      <c r="Q41" s="18">
        <f t="shared" si="6"/>
        <v>0</v>
      </c>
      <c r="R41" s="18"/>
    </row>
    <row r="42" spans="1:18">
      <c r="A42" s="99">
        <v>7</v>
      </c>
      <c r="B42" s="17" t="s">
        <v>47</v>
      </c>
      <c r="C42" s="16">
        <v>200000</v>
      </c>
      <c r="D42" s="18">
        <v>0</v>
      </c>
      <c r="E42" s="18">
        <f t="shared" si="3"/>
        <v>0</v>
      </c>
      <c r="F42" s="18">
        <v>0</v>
      </c>
      <c r="G42" s="18">
        <f t="shared" si="7"/>
        <v>0</v>
      </c>
      <c r="H42" s="18"/>
      <c r="I42" s="18"/>
      <c r="J42" s="18"/>
      <c r="K42" s="18"/>
      <c r="L42" s="18"/>
      <c r="M42" s="18"/>
      <c r="N42" s="18"/>
      <c r="O42" s="18"/>
      <c r="P42" s="18"/>
      <c r="Q42" s="18">
        <f t="shared" si="6"/>
        <v>0</v>
      </c>
      <c r="R42" s="18"/>
    </row>
    <row r="43" spans="1:18">
      <c r="A43" s="99">
        <v>8</v>
      </c>
      <c r="B43" s="17" t="s">
        <v>48</v>
      </c>
      <c r="C43" s="18">
        <v>45000</v>
      </c>
      <c r="D43" s="18">
        <v>0</v>
      </c>
      <c r="E43" s="18">
        <f t="shared" si="3"/>
        <v>0</v>
      </c>
      <c r="F43" s="18">
        <v>0</v>
      </c>
      <c r="G43" s="18">
        <f t="shared" si="7"/>
        <v>0</v>
      </c>
      <c r="H43" s="18"/>
      <c r="I43" s="18"/>
      <c r="J43" s="18"/>
      <c r="K43" s="18"/>
      <c r="L43" s="18"/>
      <c r="M43" s="18"/>
      <c r="N43" s="18"/>
      <c r="O43" s="18"/>
      <c r="P43" s="18"/>
      <c r="Q43" s="18">
        <f t="shared" si="6"/>
        <v>0</v>
      </c>
      <c r="R43" s="18"/>
    </row>
    <row r="44" spans="1:18">
      <c r="A44" s="99">
        <v>9</v>
      </c>
      <c r="B44" s="17" t="s">
        <v>49</v>
      </c>
      <c r="C44" s="16">
        <v>130000</v>
      </c>
      <c r="D44" s="18">
        <v>0</v>
      </c>
      <c r="E44" s="18">
        <f t="shared" si="3"/>
        <v>0</v>
      </c>
      <c r="F44" s="18">
        <v>0</v>
      </c>
      <c r="G44" s="18">
        <f t="shared" si="7"/>
        <v>0</v>
      </c>
      <c r="H44" s="18"/>
      <c r="I44" s="18"/>
      <c r="J44" s="18"/>
      <c r="K44" s="18"/>
      <c r="L44" s="18"/>
      <c r="M44" s="18"/>
      <c r="N44" s="18"/>
      <c r="O44" s="18"/>
      <c r="P44" s="18"/>
      <c r="Q44" s="18">
        <f t="shared" si="6"/>
        <v>0</v>
      </c>
      <c r="R44" s="18"/>
    </row>
    <row r="45" spans="1:18">
      <c r="A45" s="99">
        <v>10</v>
      </c>
      <c r="B45" s="17" t="s">
        <v>50</v>
      </c>
      <c r="C45" s="16">
        <v>200000</v>
      </c>
      <c r="D45" s="18">
        <v>0</v>
      </c>
      <c r="E45" s="18">
        <f t="shared" si="3"/>
        <v>0</v>
      </c>
      <c r="F45" s="18">
        <v>0</v>
      </c>
      <c r="G45" s="18">
        <f t="shared" si="7"/>
        <v>0</v>
      </c>
      <c r="H45" s="18"/>
      <c r="I45" s="18"/>
      <c r="J45" s="18"/>
      <c r="K45" s="18"/>
      <c r="L45" s="18"/>
      <c r="M45" s="18"/>
      <c r="N45" s="18"/>
      <c r="O45" s="18"/>
      <c r="P45" s="18"/>
      <c r="Q45" s="18">
        <f t="shared" si="6"/>
        <v>0</v>
      </c>
      <c r="R45" s="18"/>
    </row>
    <row r="46" spans="1:18">
      <c r="A46" s="128" t="s">
        <v>52</v>
      </c>
      <c r="B46" s="129"/>
      <c r="C46" s="91">
        <v>0</v>
      </c>
      <c r="D46" s="15"/>
      <c r="E46" s="18"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8">
        <f t="shared" si="6"/>
        <v>0</v>
      </c>
      <c r="R46" s="15"/>
    </row>
    <row r="47" spans="1:18">
      <c r="A47" s="99">
        <v>1</v>
      </c>
      <c r="B47" s="17" t="s">
        <v>41</v>
      </c>
      <c r="C47" s="18">
        <v>350000</v>
      </c>
      <c r="D47" s="18">
        <v>0</v>
      </c>
      <c r="E47" s="18">
        <f t="shared" si="3"/>
        <v>0</v>
      </c>
      <c r="F47" s="18">
        <v>0</v>
      </c>
      <c r="G47" s="18">
        <f t="shared" si="7"/>
        <v>0</v>
      </c>
      <c r="H47" s="18"/>
      <c r="I47" s="18"/>
      <c r="J47" s="18"/>
      <c r="K47" s="18"/>
      <c r="L47" s="18"/>
      <c r="M47" s="18"/>
      <c r="N47" s="18"/>
      <c r="O47" s="18"/>
      <c r="P47" s="18"/>
      <c r="Q47" s="18">
        <f t="shared" si="6"/>
        <v>0</v>
      </c>
      <c r="R47" s="18"/>
    </row>
    <row r="48" spans="1:18">
      <c r="A48" s="99">
        <v>2</v>
      </c>
      <c r="B48" s="17" t="s">
        <v>42</v>
      </c>
      <c r="C48" s="18">
        <v>45000</v>
      </c>
      <c r="D48" s="18">
        <v>0</v>
      </c>
      <c r="E48" s="18">
        <f t="shared" si="3"/>
        <v>0</v>
      </c>
      <c r="F48" s="18">
        <v>0</v>
      </c>
      <c r="G48" s="18">
        <f t="shared" si="7"/>
        <v>0</v>
      </c>
      <c r="H48" s="18"/>
      <c r="I48" s="18"/>
      <c r="J48" s="18"/>
      <c r="K48" s="18"/>
      <c r="L48" s="18"/>
      <c r="M48" s="18"/>
      <c r="N48" s="18"/>
      <c r="O48" s="18"/>
      <c r="P48" s="18"/>
      <c r="Q48" s="18">
        <f t="shared" si="6"/>
        <v>0</v>
      </c>
      <c r="R48" s="18"/>
    </row>
    <row r="49" spans="1:18">
      <c r="A49" s="99">
        <v>3</v>
      </c>
      <c r="B49" s="17" t="s">
        <v>43</v>
      </c>
      <c r="C49" s="16">
        <v>55000</v>
      </c>
      <c r="D49" s="18">
        <v>0</v>
      </c>
      <c r="E49" s="18">
        <f t="shared" si="3"/>
        <v>0</v>
      </c>
      <c r="F49" s="18">
        <v>0</v>
      </c>
      <c r="G49" s="18">
        <f t="shared" si="7"/>
        <v>0</v>
      </c>
      <c r="H49" s="18"/>
      <c r="I49" s="18"/>
      <c r="J49" s="18"/>
      <c r="K49" s="18"/>
      <c r="L49" s="18"/>
      <c r="M49" s="18"/>
      <c r="N49" s="18"/>
      <c r="O49" s="18"/>
      <c r="P49" s="18"/>
      <c r="Q49" s="18">
        <f t="shared" si="6"/>
        <v>0</v>
      </c>
      <c r="R49" s="18"/>
    </row>
    <row r="50" spans="1:18">
      <c r="A50" s="99">
        <v>4</v>
      </c>
      <c r="B50" s="17" t="s">
        <v>44</v>
      </c>
      <c r="C50" s="16">
        <v>200000</v>
      </c>
      <c r="D50" s="18">
        <v>0</v>
      </c>
      <c r="E50" s="18">
        <f t="shared" si="3"/>
        <v>0</v>
      </c>
      <c r="F50" s="18">
        <v>0</v>
      </c>
      <c r="G50" s="18">
        <f t="shared" si="7"/>
        <v>0</v>
      </c>
      <c r="H50" s="18"/>
      <c r="I50" s="18"/>
      <c r="J50" s="18"/>
      <c r="K50" s="18"/>
      <c r="L50" s="18"/>
      <c r="M50" s="18"/>
      <c r="N50" s="18"/>
      <c r="O50" s="18"/>
      <c r="P50" s="18"/>
      <c r="Q50" s="18">
        <f t="shared" si="6"/>
        <v>0</v>
      </c>
      <c r="R50" s="18"/>
    </row>
    <row r="51" spans="1:18">
      <c r="A51" s="99">
        <v>5</v>
      </c>
      <c r="B51" s="17" t="s">
        <v>45</v>
      </c>
      <c r="C51" s="16">
        <v>55000</v>
      </c>
      <c r="D51" s="18">
        <v>0</v>
      </c>
      <c r="E51" s="18">
        <f t="shared" si="3"/>
        <v>0</v>
      </c>
      <c r="F51" s="18">
        <v>0</v>
      </c>
      <c r="G51" s="18">
        <f t="shared" si="7"/>
        <v>0</v>
      </c>
      <c r="H51" s="18"/>
      <c r="I51" s="18"/>
      <c r="J51" s="18"/>
      <c r="K51" s="18"/>
      <c r="L51" s="18"/>
      <c r="M51" s="18"/>
      <c r="N51" s="18"/>
      <c r="O51" s="18"/>
      <c r="P51" s="18"/>
      <c r="Q51" s="18">
        <f t="shared" si="6"/>
        <v>0</v>
      </c>
      <c r="R51" s="18"/>
    </row>
    <row r="52" spans="1:18">
      <c r="A52" s="99">
        <v>6</v>
      </c>
      <c r="B52" s="17" t="s">
        <v>46</v>
      </c>
      <c r="C52" s="16">
        <v>200000</v>
      </c>
      <c r="D52" s="18">
        <v>1</v>
      </c>
      <c r="E52" s="18">
        <f t="shared" si="3"/>
        <v>200000</v>
      </c>
      <c r="F52" s="18">
        <v>1</v>
      </c>
      <c r="G52" s="18">
        <f t="shared" si="7"/>
        <v>0</v>
      </c>
      <c r="H52" s="18"/>
      <c r="I52" s="18"/>
      <c r="J52" s="18"/>
      <c r="K52" s="18"/>
      <c r="L52" s="18"/>
      <c r="M52" s="18"/>
      <c r="N52" s="18"/>
      <c r="O52" s="18"/>
      <c r="P52" s="18"/>
      <c r="Q52" s="18">
        <f t="shared" si="6"/>
        <v>0</v>
      </c>
      <c r="R52" s="18"/>
    </row>
    <row r="53" spans="1:18">
      <c r="A53" s="99">
        <v>7</v>
      </c>
      <c r="B53" s="17" t="s">
        <v>47</v>
      </c>
      <c r="C53" s="16">
        <v>200000</v>
      </c>
      <c r="D53" s="18">
        <v>0</v>
      </c>
      <c r="E53" s="18">
        <f t="shared" si="3"/>
        <v>0</v>
      </c>
      <c r="F53" s="18">
        <v>0</v>
      </c>
      <c r="G53" s="18">
        <f t="shared" si="7"/>
        <v>0</v>
      </c>
      <c r="H53" s="18"/>
      <c r="I53" s="18"/>
      <c r="J53" s="18"/>
      <c r="K53" s="18"/>
      <c r="L53" s="18"/>
      <c r="M53" s="18"/>
      <c r="N53" s="18"/>
      <c r="O53" s="18"/>
      <c r="P53" s="18"/>
      <c r="Q53" s="18">
        <f t="shared" si="6"/>
        <v>0</v>
      </c>
      <c r="R53" s="18"/>
    </row>
    <row r="54" spans="1:18">
      <c r="A54" s="99">
        <v>8</v>
      </c>
      <c r="B54" s="17" t="s">
        <v>48</v>
      </c>
      <c r="C54" s="18">
        <v>45000</v>
      </c>
      <c r="D54" s="18">
        <v>0</v>
      </c>
      <c r="E54" s="18">
        <f t="shared" si="3"/>
        <v>0</v>
      </c>
      <c r="F54" s="18">
        <v>0</v>
      </c>
      <c r="G54" s="18">
        <f t="shared" si="7"/>
        <v>0</v>
      </c>
      <c r="H54" s="18"/>
      <c r="I54" s="18"/>
      <c r="J54" s="18"/>
      <c r="K54" s="18"/>
      <c r="L54" s="18"/>
      <c r="M54" s="18"/>
      <c r="N54" s="18"/>
      <c r="O54" s="18"/>
      <c r="P54" s="18"/>
      <c r="Q54" s="18">
        <f t="shared" si="6"/>
        <v>0</v>
      </c>
      <c r="R54" s="18"/>
    </row>
    <row r="55" spans="1:18">
      <c r="A55" s="99">
        <v>9</v>
      </c>
      <c r="B55" s="17" t="s">
        <v>49</v>
      </c>
      <c r="C55" s="16">
        <v>130000</v>
      </c>
      <c r="D55" s="18">
        <v>0</v>
      </c>
      <c r="E55" s="18">
        <f t="shared" si="3"/>
        <v>0</v>
      </c>
      <c r="F55" s="18">
        <v>0</v>
      </c>
      <c r="G55" s="18">
        <f t="shared" si="7"/>
        <v>0</v>
      </c>
      <c r="H55" s="18"/>
      <c r="I55" s="18"/>
      <c r="J55" s="18"/>
      <c r="K55" s="18"/>
      <c r="L55" s="18"/>
      <c r="M55" s="18"/>
      <c r="N55" s="18"/>
      <c r="O55" s="18"/>
      <c r="P55" s="18"/>
      <c r="Q55" s="18">
        <f t="shared" si="6"/>
        <v>0</v>
      </c>
      <c r="R55" s="18"/>
    </row>
    <row r="56" spans="1:18">
      <c r="A56" s="99">
        <v>10</v>
      </c>
      <c r="B56" s="17" t="s">
        <v>50</v>
      </c>
      <c r="C56" s="16">
        <v>200000</v>
      </c>
      <c r="D56" s="18">
        <v>0</v>
      </c>
      <c r="E56" s="18">
        <f t="shared" si="3"/>
        <v>0</v>
      </c>
      <c r="F56" s="18">
        <v>0</v>
      </c>
      <c r="G56" s="18">
        <f t="shared" si="7"/>
        <v>0</v>
      </c>
      <c r="H56" s="18"/>
      <c r="I56" s="18"/>
      <c r="J56" s="18"/>
      <c r="K56" s="18"/>
      <c r="L56" s="18"/>
      <c r="M56" s="18"/>
      <c r="N56" s="18"/>
      <c r="O56" s="18"/>
      <c r="P56" s="18"/>
      <c r="Q56" s="18">
        <f t="shared" si="6"/>
        <v>0</v>
      </c>
      <c r="R56" s="18"/>
    </row>
    <row r="57" spans="1:18">
      <c r="A57" s="128" t="s">
        <v>53</v>
      </c>
      <c r="B57" s="129"/>
      <c r="C57" s="91">
        <v>0</v>
      </c>
      <c r="D57" s="15"/>
      <c r="E57" s="18"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8">
        <f t="shared" si="6"/>
        <v>0</v>
      </c>
      <c r="R57" s="15"/>
    </row>
    <row r="58" spans="1:18">
      <c r="A58" s="99">
        <v>1</v>
      </c>
      <c r="B58" s="17" t="s">
        <v>54</v>
      </c>
      <c r="C58" s="16">
        <v>120000</v>
      </c>
      <c r="D58" s="18">
        <v>0</v>
      </c>
      <c r="E58" s="18">
        <f t="shared" si="3"/>
        <v>0</v>
      </c>
      <c r="F58" s="18">
        <v>0</v>
      </c>
      <c r="G58" s="18">
        <f t="shared" ref="G58" si="8">D58-F58</f>
        <v>0</v>
      </c>
      <c r="H58" s="18"/>
      <c r="I58" s="18"/>
      <c r="J58" s="18"/>
      <c r="K58" s="18"/>
      <c r="L58" s="18"/>
      <c r="M58" s="18"/>
      <c r="N58" s="18"/>
      <c r="O58" s="18"/>
      <c r="P58" s="18"/>
      <c r="Q58" s="18">
        <f t="shared" ref="Q58" si="9">SUM(H58:P58)</f>
        <v>0</v>
      </c>
      <c r="R58" s="18"/>
    </row>
    <row r="59" spans="1:18">
      <c r="A59" s="47"/>
      <c r="B59" s="48" t="s">
        <v>21</v>
      </c>
      <c r="C59" s="48"/>
      <c r="D59" s="49">
        <f t="shared" ref="D59:R59" si="10">SUM(D7:D58)</f>
        <v>28</v>
      </c>
      <c r="E59" s="49">
        <f>SUM(E9:E58)</f>
        <v>2701000</v>
      </c>
      <c r="F59" s="49">
        <f t="shared" si="10"/>
        <v>23</v>
      </c>
      <c r="G59" s="49">
        <f t="shared" si="10"/>
        <v>5</v>
      </c>
      <c r="H59" s="49">
        <f t="shared" si="10"/>
        <v>2</v>
      </c>
      <c r="I59" s="49">
        <f t="shared" si="10"/>
        <v>0</v>
      </c>
      <c r="J59" s="49">
        <f t="shared" si="10"/>
        <v>2</v>
      </c>
      <c r="K59" s="49">
        <f t="shared" si="10"/>
        <v>1</v>
      </c>
      <c r="L59" s="49">
        <f t="shared" si="10"/>
        <v>0</v>
      </c>
      <c r="M59" s="49">
        <f t="shared" si="10"/>
        <v>0</v>
      </c>
      <c r="N59" s="49">
        <f t="shared" si="10"/>
        <v>0</v>
      </c>
      <c r="O59" s="49">
        <f t="shared" si="10"/>
        <v>0</v>
      </c>
      <c r="P59" s="49">
        <f t="shared" si="10"/>
        <v>0</v>
      </c>
      <c r="Q59" s="49">
        <f t="shared" si="10"/>
        <v>5</v>
      </c>
      <c r="R59" s="49">
        <f t="shared" si="10"/>
        <v>1</v>
      </c>
    </row>
    <row r="60" spans="1:18"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</row>
  </sheetData>
  <mergeCells count="22">
    <mergeCell ref="D4:D5"/>
    <mergeCell ref="F4:F5"/>
    <mergeCell ref="G4:G5"/>
    <mergeCell ref="H4:Q5"/>
    <mergeCell ref="R4:R5"/>
    <mergeCell ref="A1:R1"/>
    <mergeCell ref="A2:J2"/>
    <mergeCell ref="K2:R2"/>
    <mergeCell ref="A3:J3"/>
    <mergeCell ref="K3:R3"/>
    <mergeCell ref="C4:C5"/>
    <mergeCell ref="A7:B7"/>
    <mergeCell ref="A57:B57"/>
    <mergeCell ref="A16:B16"/>
    <mergeCell ref="A20:B20"/>
    <mergeCell ref="A22:B22"/>
    <mergeCell ref="A24:B24"/>
    <mergeCell ref="A35:B35"/>
    <mergeCell ref="A46:B46"/>
    <mergeCell ref="A8:B8"/>
    <mergeCell ref="A4:A5"/>
    <mergeCell ref="B4:B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topLeftCell="A44" workbookViewId="0">
      <selection activeCell="E60" sqref="E60"/>
    </sheetView>
  </sheetViews>
  <sheetFormatPr defaultRowHeight="15"/>
  <cols>
    <col min="1" max="1" width="3.5703125" bestFit="1" customWidth="1"/>
    <col min="2" max="2" width="44.5703125" customWidth="1"/>
    <col min="3" max="3" width="19.28515625" bestFit="1" customWidth="1"/>
    <col min="5" max="5" width="17.140625" customWidth="1"/>
    <col min="6" max="6" width="10.7109375" customWidth="1"/>
    <col min="7" max="7" width="10.5703125" style="98" customWidth="1"/>
    <col min="8" max="16" width="4.28515625" bestFit="1" customWidth="1"/>
    <col min="17" max="17" width="6" style="98" bestFit="1" customWidth="1"/>
    <col min="18" max="18" width="14.5703125" customWidth="1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>
      <c r="A2" s="133" t="s">
        <v>83</v>
      </c>
      <c r="B2" s="133"/>
      <c r="C2" s="133"/>
      <c r="D2" s="133"/>
      <c r="E2" s="133"/>
      <c r="F2" s="133"/>
      <c r="G2" s="133"/>
      <c r="H2" s="133"/>
      <c r="I2" s="133"/>
      <c r="J2" s="133"/>
      <c r="K2" s="156" t="s">
        <v>134</v>
      </c>
      <c r="L2" s="156"/>
      <c r="M2" s="156"/>
      <c r="N2" s="156"/>
      <c r="O2" s="156"/>
      <c r="P2" s="156"/>
      <c r="Q2" s="156"/>
      <c r="R2" s="156"/>
    </row>
    <row r="3" spans="1:18" ht="15.75">
      <c r="A3" s="133" t="s">
        <v>84</v>
      </c>
      <c r="B3" s="133"/>
      <c r="C3" s="133"/>
      <c r="D3" s="133"/>
      <c r="E3" s="133"/>
      <c r="F3" s="133"/>
      <c r="G3" s="133"/>
      <c r="H3" s="133"/>
      <c r="I3" s="133"/>
      <c r="J3" s="133"/>
      <c r="K3" s="139" t="s">
        <v>86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57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36" customHeight="1">
      <c r="A5" s="130"/>
      <c r="B5" s="131"/>
      <c r="C5" s="127"/>
      <c r="D5" s="130"/>
      <c r="E5" s="119"/>
      <c r="F5" s="130"/>
      <c r="G5" s="157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15.75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95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95" t="s">
        <v>21</v>
      </c>
      <c r="R6" s="1" t="s">
        <v>22</v>
      </c>
    </row>
    <row r="7" spans="1:18" ht="15.75">
      <c r="A7" s="128" t="s">
        <v>23</v>
      </c>
      <c r="B7" s="129"/>
      <c r="C7" s="103"/>
      <c r="D7" s="15"/>
      <c r="E7" s="121"/>
      <c r="F7" s="15"/>
      <c r="G7" s="96"/>
      <c r="H7" s="15"/>
      <c r="I7" s="15"/>
      <c r="J7" s="15"/>
      <c r="K7" s="15"/>
      <c r="L7" s="15"/>
      <c r="M7" s="15"/>
      <c r="N7" s="15"/>
      <c r="O7" s="15"/>
      <c r="P7" s="15"/>
      <c r="Q7" s="97">
        <f t="shared" ref="Q7" si="0">SUM(H7:P7)</f>
        <v>0</v>
      </c>
      <c r="R7" s="15"/>
    </row>
    <row r="8" spans="1:18" ht="15.75">
      <c r="A8" s="128" t="s">
        <v>24</v>
      </c>
      <c r="B8" s="129"/>
      <c r="C8" s="103"/>
      <c r="D8" s="15"/>
      <c r="E8" s="121"/>
      <c r="F8" s="15"/>
      <c r="G8" s="96"/>
      <c r="H8" s="15"/>
      <c r="I8" s="15"/>
      <c r="J8" s="15"/>
      <c r="K8" s="15"/>
      <c r="L8" s="15"/>
      <c r="M8" s="15"/>
      <c r="N8" s="15"/>
      <c r="O8" s="15"/>
      <c r="P8" s="15"/>
      <c r="Q8" s="97">
        <f t="shared" ref="Q8:Q15" si="1">SUM(H8:P8)</f>
        <v>0</v>
      </c>
      <c r="R8" s="15"/>
    </row>
    <row r="9" spans="1:18" ht="15.75">
      <c r="A9" s="99">
        <v>1</v>
      </c>
      <c r="B9" s="17" t="s">
        <v>25</v>
      </c>
      <c r="C9" s="18">
        <v>150000</v>
      </c>
      <c r="D9" s="18">
        <v>0</v>
      </c>
      <c r="E9" s="18">
        <f>MMULT(C9,D9)</f>
        <v>0</v>
      </c>
      <c r="F9" s="18">
        <v>0</v>
      </c>
      <c r="G9" s="97">
        <f t="shared" ref="G9:G15" si="2">D9-F9</f>
        <v>0</v>
      </c>
      <c r="H9" s="18"/>
      <c r="I9" s="18"/>
      <c r="J9" s="18"/>
      <c r="K9" s="18"/>
      <c r="L9" s="17"/>
      <c r="M9" s="18"/>
      <c r="N9" s="18"/>
      <c r="O9" s="18"/>
      <c r="P9" s="18"/>
      <c r="Q9" s="97">
        <f t="shared" si="1"/>
        <v>0</v>
      </c>
      <c r="R9" s="18"/>
    </row>
    <row r="10" spans="1:18" ht="15.75">
      <c r="A10" s="99">
        <v>2</v>
      </c>
      <c r="B10" s="17" t="s">
        <v>26</v>
      </c>
      <c r="C10" s="18">
        <v>35000</v>
      </c>
      <c r="D10" s="18">
        <v>1</v>
      </c>
      <c r="E10" s="18">
        <f t="shared" ref="E10:E58" si="3">MMULT(C10,D10)</f>
        <v>35000</v>
      </c>
      <c r="F10" s="18">
        <v>1</v>
      </c>
      <c r="G10" s="97">
        <f t="shared" si="2"/>
        <v>0</v>
      </c>
      <c r="H10" s="18"/>
      <c r="I10" s="18"/>
      <c r="J10" s="18"/>
      <c r="K10" s="18"/>
      <c r="L10" s="17"/>
      <c r="M10" s="18"/>
      <c r="N10" s="18"/>
      <c r="O10" s="18"/>
      <c r="P10" s="18"/>
      <c r="Q10" s="97">
        <f t="shared" si="1"/>
        <v>0</v>
      </c>
      <c r="R10" s="18"/>
    </row>
    <row r="11" spans="1:18" ht="15.75">
      <c r="A11" s="99">
        <v>3</v>
      </c>
      <c r="B11" s="17" t="s">
        <v>27</v>
      </c>
      <c r="C11" s="18">
        <v>60000</v>
      </c>
      <c r="D11" s="18">
        <v>1</v>
      </c>
      <c r="E11" s="18">
        <f t="shared" si="3"/>
        <v>60000</v>
      </c>
      <c r="F11" s="18">
        <v>1</v>
      </c>
      <c r="G11" s="97">
        <f t="shared" si="2"/>
        <v>0</v>
      </c>
      <c r="H11" s="18"/>
      <c r="I11" s="18"/>
      <c r="J11" s="18"/>
      <c r="K11" s="18"/>
      <c r="L11" s="17"/>
      <c r="M11" s="18"/>
      <c r="N11" s="18"/>
      <c r="O11" s="18"/>
      <c r="P11" s="18"/>
      <c r="Q11" s="97">
        <f t="shared" si="1"/>
        <v>0</v>
      </c>
      <c r="R11" s="18"/>
    </row>
    <row r="12" spans="1:18" ht="15.75">
      <c r="A12" s="99">
        <v>4</v>
      </c>
      <c r="B12" s="17" t="s">
        <v>28</v>
      </c>
      <c r="C12" s="18">
        <v>10000</v>
      </c>
      <c r="D12" s="18">
        <v>0</v>
      </c>
      <c r="E12" s="18">
        <f t="shared" si="3"/>
        <v>0</v>
      </c>
      <c r="F12" s="18">
        <v>0</v>
      </c>
      <c r="G12" s="97">
        <f t="shared" si="2"/>
        <v>0</v>
      </c>
      <c r="H12" s="18"/>
      <c r="I12" s="18"/>
      <c r="J12" s="18"/>
      <c r="K12" s="18"/>
      <c r="L12" s="17"/>
      <c r="M12" s="18"/>
      <c r="N12" s="18"/>
      <c r="O12" s="18"/>
      <c r="P12" s="18"/>
      <c r="Q12" s="97">
        <f t="shared" si="1"/>
        <v>0</v>
      </c>
      <c r="R12" s="18"/>
    </row>
    <row r="13" spans="1:18" ht="15.75">
      <c r="A13" s="99">
        <v>5</v>
      </c>
      <c r="B13" s="17" t="s">
        <v>29</v>
      </c>
      <c r="C13" s="18">
        <v>70000</v>
      </c>
      <c r="D13" s="18">
        <v>0</v>
      </c>
      <c r="E13" s="18">
        <f t="shared" si="3"/>
        <v>0</v>
      </c>
      <c r="F13" s="18">
        <v>0</v>
      </c>
      <c r="G13" s="97">
        <f t="shared" si="2"/>
        <v>0</v>
      </c>
      <c r="H13" s="18"/>
      <c r="I13" s="18"/>
      <c r="J13" s="18"/>
      <c r="K13" s="18"/>
      <c r="L13" s="17"/>
      <c r="M13" s="18"/>
      <c r="N13" s="18"/>
      <c r="O13" s="18"/>
      <c r="P13" s="18"/>
      <c r="Q13" s="97">
        <f t="shared" si="1"/>
        <v>0</v>
      </c>
      <c r="R13" s="18"/>
    </row>
    <row r="14" spans="1:18" ht="15.75">
      <c r="A14" s="99">
        <v>6</v>
      </c>
      <c r="B14" s="17" t="s">
        <v>30</v>
      </c>
      <c r="C14" s="18">
        <v>40000</v>
      </c>
      <c r="D14" s="18">
        <v>0</v>
      </c>
      <c r="E14" s="18">
        <f t="shared" si="3"/>
        <v>0</v>
      </c>
      <c r="F14" s="18">
        <v>0</v>
      </c>
      <c r="G14" s="97">
        <f t="shared" si="2"/>
        <v>0</v>
      </c>
      <c r="H14" s="18"/>
      <c r="I14" s="18"/>
      <c r="J14" s="18"/>
      <c r="K14" s="18"/>
      <c r="L14" s="17"/>
      <c r="M14" s="18"/>
      <c r="N14" s="18"/>
      <c r="O14" s="18"/>
      <c r="P14" s="18"/>
      <c r="Q14" s="97">
        <f t="shared" si="1"/>
        <v>0</v>
      </c>
      <c r="R14" s="18"/>
    </row>
    <row r="15" spans="1:18" ht="15.75">
      <c r="A15" s="99">
        <v>7</v>
      </c>
      <c r="B15" s="17" t="s">
        <v>31</v>
      </c>
      <c r="C15" s="18">
        <v>65000</v>
      </c>
      <c r="D15" s="18">
        <v>0</v>
      </c>
      <c r="E15" s="18">
        <f t="shared" si="3"/>
        <v>0</v>
      </c>
      <c r="F15" s="18">
        <v>0</v>
      </c>
      <c r="G15" s="97">
        <f t="shared" si="2"/>
        <v>0</v>
      </c>
      <c r="H15" s="18"/>
      <c r="I15" s="18"/>
      <c r="J15" s="18"/>
      <c r="K15" s="18"/>
      <c r="L15" s="17"/>
      <c r="M15" s="18"/>
      <c r="N15" s="18"/>
      <c r="O15" s="18"/>
      <c r="P15" s="18"/>
      <c r="Q15" s="97">
        <f t="shared" si="1"/>
        <v>0</v>
      </c>
      <c r="R15" s="18"/>
    </row>
    <row r="16" spans="1:18" ht="15.75">
      <c r="A16" s="128" t="s">
        <v>32</v>
      </c>
      <c r="B16" s="129"/>
      <c r="C16" s="120">
        <v>0</v>
      </c>
      <c r="D16" s="15">
        <v>0</v>
      </c>
      <c r="E16" s="18">
        <f t="shared" si="3"/>
        <v>0</v>
      </c>
      <c r="F16" s="15"/>
      <c r="G16" s="96"/>
      <c r="H16" s="15"/>
      <c r="I16" s="15"/>
      <c r="J16" s="15"/>
      <c r="K16" s="15"/>
      <c r="L16" s="15"/>
      <c r="M16" s="15"/>
      <c r="N16" s="15"/>
      <c r="O16" s="15"/>
      <c r="P16" s="15"/>
      <c r="Q16" s="97">
        <f t="shared" ref="Q16:Q34" si="4">SUM(H16:P16)</f>
        <v>0</v>
      </c>
      <c r="R16" s="15"/>
    </row>
    <row r="17" spans="1:18" ht="15.75">
      <c r="A17" s="99">
        <v>1</v>
      </c>
      <c r="B17" s="19" t="s">
        <v>33</v>
      </c>
      <c r="C17" s="16">
        <v>120000</v>
      </c>
      <c r="D17" s="18">
        <v>0</v>
      </c>
      <c r="E17" s="18">
        <f t="shared" si="3"/>
        <v>0</v>
      </c>
      <c r="F17" s="18"/>
      <c r="G17" s="97">
        <f t="shared" ref="G17:G34" si="5">D17-F17</f>
        <v>0</v>
      </c>
      <c r="H17" s="18"/>
      <c r="I17" s="18"/>
      <c r="J17" s="18"/>
      <c r="K17" s="18"/>
      <c r="L17" s="17"/>
      <c r="M17" s="18"/>
      <c r="N17" s="18"/>
      <c r="O17" s="18"/>
      <c r="P17" s="18"/>
      <c r="Q17" s="97">
        <f t="shared" si="4"/>
        <v>0</v>
      </c>
      <c r="R17" s="18"/>
    </row>
    <row r="18" spans="1:18" ht="15.75">
      <c r="A18" s="99">
        <v>2</v>
      </c>
      <c r="B18" s="19" t="s">
        <v>34</v>
      </c>
      <c r="C18" s="18">
        <v>610000</v>
      </c>
      <c r="D18" s="18">
        <v>0</v>
      </c>
      <c r="E18" s="18">
        <f t="shared" si="3"/>
        <v>0</v>
      </c>
      <c r="F18" s="18"/>
      <c r="G18" s="97">
        <f t="shared" si="5"/>
        <v>0</v>
      </c>
      <c r="H18" s="18"/>
      <c r="I18" s="18"/>
      <c r="J18" s="18"/>
      <c r="K18" s="18"/>
      <c r="L18" s="17"/>
      <c r="M18" s="18"/>
      <c r="N18" s="18"/>
      <c r="O18" s="18"/>
      <c r="P18" s="18"/>
      <c r="Q18" s="97">
        <f t="shared" si="4"/>
        <v>0</v>
      </c>
      <c r="R18" s="18"/>
    </row>
    <row r="19" spans="1:18" ht="15.75">
      <c r="A19" s="99">
        <v>3</v>
      </c>
      <c r="B19" s="19" t="s">
        <v>35</v>
      </c>
      <c r="C19" s="16">
        <v>50000</v>
      </c>
      <c r="D19" s="18">
        <v>0</v>
      </c>
      <c r="E19" s="18">
        <f t="shared" si="3"/>
        <v>0</v>
      </c>
      <c r="F19" s="18">
        <v>0</v>
      </c>
      <c r="G19" s="97">
        <f t="shared" si="5"/>
        <v>0</v>
      </c>
      <c r="H19" s="18"/>
      <c r="I19" s="18"/>
      <c r="J19" s="18"/>
      <c r="K19" s="18"/>
      <c r="L19" s="17"/>
      <c r="M19" s="18"/>
      <c r="N19" s="18"/>
      <c r="O19" s="18"/>
      <c r="P19" s="18"/>
      <c r="Q19" s="97">
        <f t="shared" si="4"/>
        <v>0</v>
      </c>
      <c r="R19" s="18"/>
    </row>
    <row r="20" spans="1:18" ht="15.75">
      <c r="A20" s="128" t="s">
        <v>36</v>
      </c>
      <c r="B20" s="129"/>
      <c r="C20" s="120">
        <v>0</v>
      </c>
      <c r="D20" s="15">
        <v>0</v>
      </c>
      <c r="E20" s="18">
        <f t="shared" si="3"/>
        <v>0</v>
      </c>
      <c r="F20" s="15"/>
      <c r="G20" s="96"/>
      <c r="H20" s="15"/>
      <c r="I20" s="15"/>
      <c r="J20" s="15"/>
      <c r="K20" s="15"/>
      <c r="L20" s="15"/>
      <c r="M20" s="15"/>
      <c r="N20" s="15"/>
      <c r="O20" s="15"/>
      <c r="P20" s="15"/>
      <c r="Q20" s="97">
        <f t="shared" si="4"/>
        <v>0</v>
      </c>
      <c r="R20" s="15"/>
    </row>
    <row r="21" spans="1:18" ht="15.75">
      <c r="A21" s="99">
        <v>1</v>
      </c>
      <c r="B21" s="17" t="s">
        <v>37</v>
      </c>
      <c r="C21" s="18">
        <v>12000</v>
      </c>
      <c r="D21" s="18">
        <v>0</v>
      </c>
      <c r="E21" s="18">
        <f t="shared" si="3"/>
        <v>0</v>
      </c>
      <c r="F21" s="18">
        <v>0</v>
      </c>
      <c r="G21" s="97">
        <f t="shared" si="5"/>
        <v>0</v>
      </c>
      <c r="H21" s="18"/>
      <c r="I21" s="18"/>
      <c r="J21" s="18"/>
      <c r="K21" s="18"/>
      <c r="L21" s="17"/>
      <c r="M21" s="18"/>
      <c r="N21" s="18"/>
      <c r="O21" s="18"/>
      <c r="P21" s="18"/>
      <c r="Q21" s="97">
        <f t="shared" si="4"/>
        <v>0</v>
      </c>
      <c r="R21" s="18"/>
    </row>
    <row r="22" spans="1:18" ht="15.75">
      <c r="A22" s="128" t="s">
        <v>38</v>
      </c>
      <c r="B22" s="129"/>
      <c r="C22" s="120">
        <v>0</v>
      </c>
      <c r="D22" s="15">
        <v>0</v>
      </c>
      <c r="E22" s="18">
        <f t="shared" si="3"/>
        <v>0</v>
      </c>
      <c r="F22" s="15"/>
      <c r="G22" s="96"/>
      <c r="H22" s="15"/>
      <c r="I22" s="15"/>
      <c r="J22" s="15"/>
      <c r="K22" s="15"/>
      <c r="L22" s="15"/>
      <c r="M22" s="15"/>
      <c r="N22" s="15"/>
      <c r="O22" s="15"/>
      <c r="P22" s="15"/>
      <c r="Q22" s="97">
        <f t="shared" si="4"/>
        <v>0</v>
      </c>
      <c r="R22" s="15"/>
    </row>
    <row r="23" spans="1:18" ht="15.75">
      <c r="A23" s="99">
        <v>1</v>
      </c>
      <c r="B23" s="17" t="s">
        <v>39</v>
      </c>
      <c r="C23" s="18">
        <v>100000</v>
      </c>
      <c r="D23" s="18">
        <v>0</v>
      </c>
      <c r="E23" s="18">
        <f t="shared" si="3"/>
        <v>0</v>
      </c>
      <c r="F23" s="18">
        <v>0</v>
      </c>
      <c r="G23" s="97">
        <f t="shared" si="5"/>
        <v>0</v>
      </c>
      <c r="H23" s="18"/>
      <c r="I23" s="18"/>
      <c r="J23" s="18"/>
      <c r="K23" s="18"/>
      <c r="L23" s="17"/>
      <c r="M23" s="18"/>
      <c r="N23" s="18"/>
      <c r="O23" s="18"/>
      <c r="P23" s="18"/>
      <c r="Q23" s="97">
        <f t="shared" si="4"/>
        <v>0</v>
      </c>
      <c r="R23" s="18"/>
    </row>
    <row r="24" spans="1:18" ht="15.75">
      <c r="A24" s="128" t="s">
        <v>40</v>
      </c>
      <c r="B24" s="129"/>
      <c r="C24" s="120">
        <v>0</v>
      </c>
      <c r="D24" s="15">
        <v>0</v>
      </c>
      <c r="E24" s="18">
        <f t="shared" si="3"/>
        <v>0</v>
      </c>
      <c r="F24" s="15"/>
      <c r="G24" s="96"/>
      <c r="H24" s="15"/>
      <c r="I24" s="15"/>
      <c r="J24" s="15"/>
      <c r="K24" s="15"/>
      <c r="L24" s="15"/>
      <c r="M24" s="15"/>
      <c r="N24" s="15"/>
      <c r="O24" s="15"/>
      <c r="P24" s="15"/>
      <c r="Q24" s="97">
        <f t="shared" si="4"/>
        <v>0</v>
      </c>
      <c r="R24" s="15"/>
    </row>
    <row r="25" spans="1:18" ht="15.75">
      <c r="A25" s="99">
        <v>1</v>
      </c>
      <c r="B25" s="17" t="s">
        <v>41</v>
      </c>
      <c r="C25" s="18">
        <v>350000</v>
      </c>
      <c r="D25" s="18">
        <v>1</v>
      </c>
      <c r="E25" s="18">
        <f t="shared" si="3"/>
        <v>350000</v>
      </c>
      <c r="F25" s="18">
        <v>1</v>
      </c>
      <c r="G25" s="97">
        <f t="shared" si="5"/>
        <v>0</v>
      </c>
      <c r="H25" s="18"/>
      <c r="I25" s="18"/>
      <c r="J25" s="18"/>
      <c r="K25" s="18"/>
      <c r="L25" s="17"/>
      <c r="M25" s="18"/>
      <c r="N25" s="18"/>
      <c r="O25" s="18"/>
      <c r="P25" s="18"/>
      <c r="Q25" s="97">
        <f t="shared" si="4"/>
        <v>0</v>
      </c>
      <c r="R25" s="18"/>
    </row>
    <row r="26" spans="1:18" ht="15.75">
      <c r="A26" s="99">
        <v>2</v>
      </c>
      <c r="B26" s="17" t="s">
        <v>42</v>
      </c>
      <c r="C26" s="18">
        <v>45000</v>
      </c>
      <c r="D26" s="18">
        <v>0</v>
      </c>
      <c r="E26" s="18">
        <f t="shared" si="3"/>
        <v>0</v>
      </c>
      <c r="F26" s="18">
        <v>0</v>
      </c>
      <c r="G26" s="97">
        <f t="shared" si="5"/>
        <v>0</v>
      </c>
      <c r="H26" s="18"/>
      <c r="I26" s="18"/>
      <c r="J26" s="18"/>
      <c r="K26" s="18"/>
      <c r="L26" s="17"/>
      <c r="M26" s="18"/>
      <c r="N26" s="18"/>
      <c r="O26" s="18"/>
      <c r="P26" s="18"/>
      <c r="Q26" s="97">
        <f t="shared" si="4"/>
        <v>0</v>
      </c>
      <c r="R26" s="18"/>
    </row>
    <row r="27" spans="1:18" ht="15.75">
      <c r="A27" s="99">
        <v>3</v>
      </c>
      <c r="B27" s="17" t="s">
        <v>43</v>
      </c>
      <c r="C27" s="16">
        <v>55000</v>
      </c>
      <c r="D27" s="18">
        <v>0</v>
      </c>
      <c r="E27" s="18">
        <f t="shared" si="3"/>
        <v>0</v>
      </c>
      <c r="F27" s="18">
        <v>0</v>
      </c>
      <c r="G27" s="97">
        <f t="shared" si="5"/>
        <v>0</v>
      </c>
      <c r="H27" s="18"/>
      <c r="I27" s="18"/>
      <c r="J27" s="18"/>
      <c r="K27" s="18"/>
      <c r="L27" s="17"/>
      <c r="M27" s="18"/>
      <c r="N27" s="18"/>
      <c r="O27" s="18"/>
      <c r="P27" s="18"/>
      <c r="Q27" s="97">
        <f t="shared" si="4"/>
        <v>0</v>
      </c>
      <c r="R27" s="18"/>
    </row>
    <row r="28" spans="1:18" ht="15.75">
      <c r="A28" s="99">
        <v>4</v>
      </c>
      <c r="B28" s="17" t="s">
        <v>44</v>
      </c>
      <c r="C28" s="16">
        <v>200000</v>
      </c>
      <c r="D28" s="18">
        <v>2</v>
      </c>
      <c r="E28" s="18">
        <f t="shared" si="3"/>
        <v>400000</v>
      </c>
      <c r="F28" s="18">
        <v>2</v>
      </c>
      <c r="G28" s="97">
        <f t="shared" si="5"/>
        <v>0</v>
      </c>
      <c r="H28" s="18"/>
      <c r="I28" s="18"/>
      <c r="J28" s="18"/>
      <c r="K28" s="18"/>
      <c r="L28" s="17"/>
      <c r="M28" s="18"/>
      <c r="N28" s="18"/>
      <c r="O28" s="18"/>
      <c r="P28" s="18"/>
      <c r="Q28" s="97">
        <f t="shared" si="4"/>
        <v>0</v>
      </c>
      <c r="R28" s="18"/>
    </row>
    <row r="29" spans="1:18" ht="15.75">
      <c r="A29" s="99">
        <v>5</v>
      </c>
      <c r="B29" s="17" t="s">
        <v>45</v>
      </c>
      <c r="C29" s="16">
        <v>55000</v>
      </c>
      <c r="D29" s="18">
        <v>2</v>
      </c>
      <c r="E29" s="18">
        <f t="shared" si="3"/>
        <v>110000</v>
      </c>
      <c r="F29" s="18">
        <v>2</v>
      </c>
      <c r="G29" s="97">
        <f t="shared" si="5"/>
        <v>0</v>
      </c>
      <c r="H29" s="18"/>
      <c r="I29" s="18"/>
      <c r="J29" s="18"/>
      <c r="K29" s="18"/>
      <c r="L29" s="17"/>
      <c r="M29" s="18"/>
      <c r="N29" s="18"/>
      <c r="O29" s="18"/>
      <c r="P29" s="18"/>
      <c r="Q29" s="97">
        <f t="shared" si="4"/>
        <v>0</v>
      </c>
      <c r="R29" s="18"/>
    </row>
    <row r="30" spans="1:18" ht="15.75">
      <c r="A30" s="99">
        <v>6</v>
      </c>
      <c r="B30" s="17" t="s">
        <v>46</v>
      </c>
      <c r="C30" s="16">
        <v>200000</v>
      </c>
      <c r="D30" s="18">
        <v>0</v>
      </c>
      <c r="E30" s="18">
        <f t="shared" si="3"/>
        <v>0</v>
      </c>
      <c r="F30" s="18">
        <v>0</v>
      </c>
      <c r="G30" s="97">
        <f t="shared" si="5"/>
        <v>0</v>
      </c>
      <c r="H30" s="18"/>
      <c r="I30" s="18"/>
      <c r="J30" s="18"/>
      <c r="K30" s="18"/>
      <c r="L30" s="17"/>
      <c r="M30" s="18"/>
      <c r="N30" s="18"/>
      <c r="O30" s="18"/>
      <c r="P30" s="18"/>
      <c r="Q30" s="97">
        <f t="shared" si="4"/>
        <v>0</v>
      </c>
      <c r="R30" s="18"/>
    </row>
    <row r="31" spans="1:18" ht="15.75">
      <c r="A31" s="99">
        <v>7</v>
      </c>
      <c r="B31" s="17" t="s">
        <v>47</v>
      </c>
      <c r="C31" s="16">
        <v>200000</v>
      </c>
      <c r="D31" s="18">
        <v>1</v>
      </c>
      <c r="E31" s="18">
        <f t="shared" si="3"/>
        <v>200000</v>
      </c>
      <c r="F31" s="18">
        <v>1</v>
      </c>
      <c r="G31" s="97">
        <f t="shared" si="5"/>
        <v>0</v>
      </c>
      <c r="H31" s="18"/>
      <c r="I31" s="18"/>
      <c r="J31" s="18"/>
      <c r="K31" s="18"/>
      <c r="L31" s="17"/>
      <c r="M31" s="18"/>
      <c r="N31" s="18"/>
      <c r="O31" s="18"/>
      <c r="P31" s="18"/>
      <c r="Q31" s="97">
        <f t="shared" si="4"/>
        <v>0</v>
      </c>
      <c r="R31" s="18"/>
    </row>
    <row r="32" spans="1:18" ht="15.75">
      <c r="A32" s="99">
        <v>8</v>
      </c>
      <c r="B32" s="17" t="s">
        <v>48</v>
      </c>
      <c r="C32" s="18">
        <v>45000</v>
      </c>
      <c r="D32" s="18">
        <v>0</v>
      </c>
      <c r="E32" s="18">
        <f t="shared" si="3"/>
        <v>0</v>
      </c>
      <c r="F32" s="18">
        <v>0</v>
      </c>
      <c r="G32" s="97">
        <f t="shared" si="5"/>
        <v>0</v>
      </c>
      <c r="H32" s="18"/>
      <c r="I32" s="18"/>
      <c r="J32" s="18"/>
      <c r="K32" s="18"/>
      <c r="L32" s="17"/>
      <c r="M32" s="18"/>
      <c r="N32" s="18"/>
      <c r="O32" s="18"/>
      <c r="P32" s="18"/>
      <c r="Q32" s="97">
        <f t="shared" si="4"/>
        <v>0</v>
      </c>
      <c r="R32" s="18"/>
    </row>
    <row r="33" spans="1:18" ht="15.75">
      <c r="A33" s="99">
        <v>9</v>
      </c>
      <c r="B33" s="17" t="s">
        <v>49</v>
      </c>
      <c r="C33" s="16">
        <v>130000</v>
      </c>
      <c r="D33" s="18">
        <v>1</v>
      </c>
      <c r="E33" s="18">
        <f t="shared" si="3"/>
        <v>130000</v>
      </c>
      <c r="F33" s="18">
        <v>1</v>
      </c>
      <c r="G33" s="97">
        <f t="shared" si="5"/>
        <v>0</v>
      </c>
      <c r="H33" s="18"/>
      <c r="I33" s="18"/>
      <c r="J33" s="18"/>
      <c r="K33" s="18"/>
      <c r="L33" s="17"/>
      <c r="M33" s="18"/>
      <c r="N33" s="18"/>
      <c r="O33" s="18"/>
      <c r="P33" s="18"/>
      <c r="Q33" s="97">
        <f t="shared" si="4"/>
        <v>0</v>
      </c>
      <c r="R33" s="18">
        <v>1</v>
      </c>
    </row>
    <row r="34" spans="1:18" ht="15.75">
      <c r="A34" s="99">
        <v>10</v>
      </c>
      <c r="B34" s="17" t="s">
        <v>50</v>
      </c>
      <c r="C34" s="16">
        <v>200000</v>
      </c>
      <c r="D34" s="18">
        <v>3</v>
      </c>
      <c r="E34" s="18">
        <f t="shared" si="3"/>
        <v>600000</v>
      </c>
      <c r="F34" s="18">
        <v>3</v>
      </c>
      <c r="G34" s="97">
        <f t="shared" si="5"/>
        <v>0</v>
      </c>
      <c r="H34" s="18"/>
      <c r="I34" s="18"/>
      <c r="J34" s="18"/>
      <c r="K34" s="18"/>
      <c r="L34" s="17"/>
      <c r="M34" s="18"/>
      <c r="N34" s="18"/>
      <c r="O34" s="18"/>
      <c r="P34" s="18"/>
      <c r="Q34" s="97">
        <f t="shared" si="4"/>
        <v>0</v>
      </c>
      <c r="R34" s="18"/>
    </row>
    <row r="35" spans="1:18" ht="15.75">
      <c r="A35" s="128" t="s">
        <v>51</v>
      </c>
      <c r="B35" s="129"/>
      <c r="C35" s="120">
        <v>0</v>
      </c>
      <c r="D35" s="15">
        <v>0</v>
      </c>
      <c r="E35" s="18">
        <f t="shared" si="3"/>
        <v>0</v>
      </c>
      <c r="F35" s="15"/>
      <c r="G35" s="96"/>
      <c r="H35" s="15"/>
      <c r="I35" s="15"/>
      <c r="J35" s="15"/>
      <c r="K35" s="15"/>
      <c r="L35" s="15"/>
      <c r="M35" s="15"/>
      <c r="N35" s="15"/>
      <c r="O35" s="15"/>
      <c r="P35" s="15"/>
      <c r="Q35" s="97">
        <f t="shared" ref="Q35:Q57" si="6">SUM(H35:P35)</f>
        <v>0</v>
      </c>
      <c r="R35" s="15"/>
    </row>
    <row r="36" spans="1:18" ht="15.75">
      <c r="A36" s="99">
        <v>1</v>
      </c>
      <c r="B36" s="17" t="s">
        <v>41</v>
      </c>
      <c r="C36" s="18">
        <v>350000</v>
      </c>
      <c r="D36" s="18">
        <v>0</v>
      </c>
      <c r="E36" s="18">
        <f t="shared" si="3"/>
        <v>0</v>
      </c>
      <c r="F36" s="18">
        <v>0</v>
      </c>
      <c r="G36" s="97">
        <f t="shared" ref="G36:G56" si="7">D36-F36</f>
        <v>0</v>
      </c>
      <c r="H36" s="18"/>
      <c r="I36" s="18"/>
      <c r="J36" s="18"/>
      <c r="K36" s="18"/>
      <c r="L36" s="17"/>
      <c r="M36" s="18"/>
      <c r="N36" s="18"/>
      <c r="O36" s="18"/>
      <c r="P36" s="18"/>
      <c r="Q36" s="97">
        <f t="shared" si="6"/>
        <v>0</v>
      </c>
      <c r="R36" s="18"/>
    </row>
    <row r="37" spans="1:18" ht="15.75">
      <c r="A37" s="99">
        <v>2</v>
      </c>
      <c r="B37" s="17" t="s">
        <v>42</v>
      </c>
      <c r="C37" s="18">
        <v>45000</v>
      </c>
      <c r="D37" s="18">
        <v>0</v>
      </c>
      <c r="E37" s="18">
        <f t="shared" si="3"/>
        <v>0</v>
      </c>
      <c r="F37" s="18">
        <v>0</v>
      </c>
      <c r="G37" s="97">
        <f t="shared" si="7"/>
        <v>0</v>
      </c>
      <c r="H37" s="18"/>
      <c r="I37" s="18"/>
      <c r="J37" s="18"/>
      <c r="K37" s="18"/>
      <c r="L37" s="17"/>
      <c r="M37" s="18"/>
      <c r="N37" s="18"/>
      <c r="O37" s="18"/>
      <c r="P37" s="18"/>
      <c r="Q37" s="97">
        <f t="shared" si="6"/>
        <v>0</v>
      </c>
      <c r="R37" s="18"/>
    </row>
    <row r="38" spans="1:18" ht="15.75">
      <c r="A38" s="99">
        <v>3</v>
      </c>
      <c r="B38" s="17" t="s">
        <v>43</v>
      </c>
      <c r="C38" s="16">
        <v>55000</v>
      </c>
      <c r="D38" s="18">
        <v>0</v>
      </c>
      <c r="E38" s="18">
        <f t="shared" si="3"/>
        <v>0</v>
      </c>
      <c r="F38" s="18">
        <v>0</v>
      </c>
      <c r="G38" s="97">
        <f t="shared" si="7"/>
        <v>0</v>
      </c>
      <c r="H38" s="18"/>
      <c r="I38" s="18"/>
      <c r="J38" s="18"/>
      <c r="K38" s="18"/>
      <c r="L38" s="17"/>
      <c r="M38" s="18"/>
      <c r="N38" s="18"/>
      <c r="O38" s="18"/>
      <c r="P38" s="18"/>
      <c r="Q38" s="97">
        <f t="shared" si="6"/>
        <v>0</v>
      </c>
      <c r="R38" s="18"/>
    </row>
    <row r="39" spans="1:18" ht="15.75">
      <c r="A39" s="99">
        <v>4</v>
      </c>
      <c r="B39" s="17" t="s">
        <v>44</v>
      </c>
      <c r="C39" s="16">
        <v>200000</v>
      </c>
      <c r="D39" s="18">
        <v>0</v>
      </c>
      <c r="E39" s="18">
        <f t="shared" si="3"/>
        <v>0</v>
      </c>
      <c r="F39" s="18">
        <v>0</v>
      </c>
      <c r="G39" s="97">
        <f t="shared" si="7"/>
        <v>0</v>
      </c>
      <c r="H39" s="18"/>
      <c r="I39" s="18"/>
      <c r="J39" s="18"/>
      <c r="K39" s="18"/>
      <c r="L39" s="17"/>
      <c r="M39" s="18"/>
      <c r="N39" s="18"/>
      <c r="O39" s="18"/>
      <c r="P39" s="18"/>
      <c r="Q39" s="97">
        <f t="shared" si="6"/>
        <v>0</v>
      </c>
      <c r="R39" s="18"/>
    </row>
    <row r="40" spans="1:18" ht="15.75">
      <c r="A40" s="99">
        <v>5</v>
      </c>
      <c r="B40" s="17" t="s">
        <v>45</v>
      </c>
      <c r="C40" s="16">
        <v>55000</v>
      </c>
      <c r="D40" s="18">
        <v>0</v>
      </c>
      <c r="E40" s="18">
        <f t="shared" si="3"/>
        <v>0</v>
      </c>
      <c r="F40" s="18">
        <v>0</v>
      </c>
      <c r="G40" s="97">
        <f t="shared" si="7"/>
        <v>0</v>
      </c>
      <c r="H40" s="18"/>
      <c r="I40" s="18"/>
      <c r="J40" s="18"/>
      <c r="K40" s="18"/>
      <c r="L40" s="17"/>
      <c r="M40" s="18"/>
      <c r="N40" s="18"/>
      <c r="O40" s="18"/>
      <c r="P40" s="18"/>
      <c r="Q40" s="97">
        <f t="shared" si="6"/>
        <v>0</v>
      </c>
      <c r="R40" s="18"/>
    </row>
    <row r="41" spans="1:18" ht="15.75">
      <c r="A41" s="99">
        <v>6</v>
      </c>
      <c r="B41" s="17" t="s">
        <v>46</v>
      </c>
      <c r="C41" s="16">
        <v>200000</v>
      </c>
      <c r="D41" s="18">
        <v>0</v>
      </c>
      <c r="E41" s="18">
        <f t="shared" si="3"/>
        <v>0</v>
      </c>
      <c r="F41" s="18">
        <v>0</v>
      </c>
      <c r="G41" s="97">
        <f t="shared" si="7"/>
        <v>0</v>
      </c>
      <c r="H41" s="18"/>
      <c r="I41" s="18"/>
      <c r="J41" s="18"/>
      <c r="K41" s="18"/>
      <c r="L41" s="17"/>
      <c r="M41" s="18"/>
      <c r="N41" s="18"/>
      <c r="O41" s="18"/>
      <c r="P41" s="18"/>
      <c r="Q41" s="97">
        <f t="shared" si="6"/>
        <v>0</v>
      </c>
      <c r="R41" s="18"/>
    </row>
    <row r="42" spans="1:18" ht="15.75">
      <c r="A42" s="99">
        <v>7</v>
      </c>
      <c r="B42" s="17" t="s">
        <v>47</v>
      </c>
      <c r="C42" s="16">
        <v>200000</v>
      </c>
      <c r="D42" s="18">
        <v>0</v>
      </c>
      <c r="E42" s="18">
        <f t="shared" si="3"/>
        <v>0</v>
      </c>
      <c r="F42" s="18">
        <v>0</v>
      </c>
      <c r="G42" s="97">
        <f t="shared" si="7"/>
        <v>0</v>
      </c>
      <c r="H42" s="18"/>
      <c r="I42" s="18"/>
      <c r="J42" s="18"/>
      <c r="K42" s="18"/>
      <c r="L42" s="17"/>
      <c r="M42" s="18"/>
      <c r="N42" s="18"/>
      <c r="O42" s="18"/>
      <c r="P42" s="18"/>
      <c r="Q42" s="97">
        <f t="shared" si="6"/>
        <v>0</v>
      </c>
      <c r="R42" s="18"/>
    </row>
    <row r="43" spans="1:18" ht="15.75">
      <c r="A43" s="99">
        <v>8</v>
      </c>
      <c r="B43" s="17" t="s">
        <v>48</v>
      </c>
      <c r="C43" s="18">
        <v>45000</v>
      </c>
      <c r="D43" s="18">
        <v>0</v>
      </c>
      <c r="E43" s="18">
        <f t="shared" si="3"/>
        <v>0</v>
      </c>
      <c r="F43" s="18">
        <v>0</v>
      </c>
      <c r="G43" s="97">
        <f t="shared" si="7"/>
        <v>0</v>
      </c>
      <c r="H43" s="18"/>
      <c r="I43" s="18"/>
      <c r="J43" s="18"/>
      <c r="K43" s="18"/>
      <c r="L43" s="17"/>
      <c r="M43" s="18"/>
      <c r="N43" s="18"/>
      <c r="O43" s="18"/>
      <c r="P43" s="18"/>
      <c r="Q43" s="97">
        <f t="shared" si="6"/>
        <v>0</v>
      </c>
      <c r="R43" s="18"/>
    </row>
    <row r="44" spans="1:18" ht="15.75">
      <c r="A44" s="99">
        <v>9</v>
      </c>
      <c r="B44" s="17" t="s">
        <v>49</v>
      </c>
      <c r="C44" s="16">
        <v>130000</v>
      </c>
      <c r="D44" s="18">
        <v>0</v>
      </c>
      <c r="E44" s="18">
        <f t="shared" si="3"/>
        <v>0</v>
      </c>
      <c r="F44" s="18">
        <v>0</v>
      </c>
      <c r="G44" s="97">
        <f t="shared" si="7"/>
        <v>0</v>
      </c>
      <c r="H44" s="18"/>
      <c r="I44" s="18"/>
      <c r="J44" s="18"/>
      <c r="K44" s="18"/>
      <c r="L44" s="17"/>
      <c r="M44" s="18"/>
      <c r="N44" s="18"/>
      <c r="O44" s="18"/>
      <c r="P44" s="18"/>
      <c r="Q44" s="97">
        <f t="shared" si="6"/>
        <v>0</v>
      </c>
      <c r="R44" s="18"/>
    </row>
    <row r="45" spans="1:18" ht="15.75">
      <c r="A45" s="99">
        <v>10</v>
      </c>
      <c r="B45" s="17" t="s">
        <v>50</v>
      </c>
      <c r="C45" s="16">
        <v>200000</v>
      </c>
      <c r="D45" s="18">
        <v>0</v>
      </c>
      <c r="E45" s="18">
        <f t="shared" si="3"/>
        <v>0</v>
      </c>
      <c r="F45" s="18">
        <v>0</v>
      </c>
      <c r="G45" s="97">
        <f t="shared" si="7"/>
        <v>0</v>
      </c>
      <c r="H45" s="18"/>
      <c r="I45" s="18"/>
      <c r="J45" s="18"/>
      <c r="K45" s="18"/>
      <c r="L45" s="17"/>
      <c r="M45" s="18"/>
      <c r="N45" s="18"/>
      <c r="O45" s="18"/>
      <c r="P45" s="18"/>
      <c r="Q45" s="97">
        <f t="shared" si="6"/>
        <v>0</v>
      </c>
      <c r="R45" s="18"/>
    </row>
    <row r="46" spans="1:18" ht="15.75">
      <c r="A46" s="128" t="s">
        <v>52</v>
      </c>
      <c r="B46" s="129"/>
      <c r="C46" s="120">
        <v>0</v>
      </c>
      <c r="D46" s="15">
        <v>0</v>
      </c>
      <c r="E46" s="18">
        <f t="shared" si="3"/>
        <v>0</v>
      </c>
      <c r="F46" s="15"/>
      <c r="G46" s="96"/>
      <c r="H46" s="15"/>
      <c r="I46" s="15"/>
      <c r="J46" s="15"/>
      <c r="K46" s="15"/>
      <c r="L46" s="15"/>
      <c r="M46" s="15"/>
      <c r="N46" s="15"/>
      <c r="O46" s="15"/>
      <c r="P46" s="15"/>
      <c r="Q46" s="97">
        <f t="shared" si="6"/>
        <v>0</v>
      </c>
      <c r="R46" s="15"/>
    </row>
    <row r="47" spans="1:18" ht="15.75">
      <c r="A47" s="99">
        <v>1</v>
      </c>
      <c r="B47" s="17" t="s">
        <v>41</v>
      </c>
      <c r="C47" s="18">
        <v>350000</v>
      </c>
      <c r="D47" s="18">
        <v>0</v>
      </c>
      <c r="E47" s="18">
        <f t="shared" si="3"/>
        <v>0</v>
      </c>
      <c r="F47" s="18">
        <v>0</v>
      </c>
      <c r="G47" s="97">
        <f t="shared" si="7"/>
        <v>0</v>
      </c>
      <c r="H47" s="18"/>
      <c r="I47" s="18"/>
      <c r="J47" s="18"/>
      <c r="K47" s="18"/>
      <c r="L47" s="17"/>
      <c r="M47" s="18"/>
      <c r="N47" s="18"/>
      <c r="O47" s="18"/>
      <c r="P47" s="18"/>
      <c r="Q47" s="97">
        <f t="shared" si="6"/>
        <v>0</v>
      </c>
      <c r="R47" s="18"/>
    </row>
    <row r="48" spans="1:18" ht="15.75">
      <c r="A48" s="99">
        <v>2</v>
      </c>
      <c r="B48" s="17" t="s">
        <v>42</v>
      </c>
      <c r="C48" s="18">
        <v>45000</v>
      </c>
      <c r="D48" s="18">
        <v>0</v>
      </c>
      <c r="E48" s="18">
        <f t="shared" si="3"/>
        <v>0</v>
      </c>
      <c r="F48" s="18">
        <v>0</v>
      </c>
      <c r="G48" s="97">
        <f t="shared" si="7"/>
        <v>0</v>
      </c>
      <c r="H48" s="18"/>
      <c r="I48" s="18"/>
      <c r="J48" s="18"/>
      <c r="K48" s="18"/>
      <c r="L48" s="17"/>
      <c r="M48" s="18"/>
      <c r="N48" s="18"/>
      <c r="O48" s="18"/>
      <c r="P48" s="18"/>
      <c r="Q48" s="97">
        <f t="shared" si="6"/>
        <v>0</v>
      </c>
      <c r="R48" s="18"/>
    </row>
    <row r="49" spans="1:18" ht="15.75">
      <c r="A49" s="99">
        <v>3</v>
      </c>
      <c r="B49" s="17" t="s">
        <v>43</v>
      </c>
      <c r="C49" s="16">
        <v>55000</v>
      </c>
      <c r="D49" s="18">
        <v>0</v>
      </c>
      <c r="E49" s="18">
        <f t="shared" si="3"/>
        <v>0</v>
      </c>
      <c r="F49" s="18">
        <v>0</v>
      </c>
      <c r="G49" s="97">
        <f t="shared" si="7"/>
        <v>0</v>
      </c>
      <c r="H49" s="18"/>
      <c r="I49" s="18"/>
      <c r="J49" s="18"/>
      <c r="K49" s="18"/>
      <c r="L49" s="17"/>
      <c r="M49" s="18"/>
      <c r="N49" s="18"/>
      <c r="O49" s="18"/>
      <c r="P49" s="18"/>
      <c r="Q49" s="97">
        <f t="shared" si="6"/>
        <v>0</v>
      </c>
      <c r="R49" s="18"/>
    </row>
    <row r="50" spans="1:18" ht="15.75">
      <c r="A50" s="99">
        <v>4</v>
      </c>
      <c r="B50" s="17" t="s">
        <v>44</v>
      </c>
      <c r="C50" s="16">
        <v>200000</v>
      </c>
      <c r="D50" s="18">
        <v>0</v>
      </c>
      <c r="E50" s="18">
        <f t="shared" si="3"/>
        <v>0</v>
      </c>
      <c r="F50" s="18">
        <v>0</v>
      </c>
      <c r="G50" s="97">
        <f t="shared" si="7"/>
        <v>0</v>
      </c>
      <c r="H50" s="18"/>
      <c r="I50" s="18"/>
      <c r="J50" s="18"/>
      <c r="K50" s="18"/>
      <c r="L50" s="17"/>
      <c r="M50" s="18"/>
      <c r="N50" s="18"/>
      <c r="O50" s="18"/>
      <c r="P50" s="18"/>
      <c r="Q50" s="97">
        <f t="shared" si="6"/>
        <v>0</v>
      </c>
      <c r="R50" s="18"/>
    </row>
    <row r="51" spans="1:18" ht="15.75">
      <c r="A51" s="99">
        <v>5</v>
      </c>
      <c r="B51" s="17" t="s">
        <v>45</v>
      </c>
      <c r="C51" s="16">
        <v>55000</v>
      </c>
      <c r="D51" s="18">
        <v>0</v>
      </c>
      <c r="E51" s="18">
        <f t="shared" si="3"/>
        <v>0</v>
      </c>
      <c r="F51" s="18">
        <v>0</v>
      </c>
      <c r="G51" s="97">
        <f t="shared" si="7"/>
        <v>0</v>
      </c>
      <c r="H51" s="18"/>
      <c r="I51" s="18"/>
      <c r="J51" s="18"/>
      <c r="K51" s="18"/>
      <c r="L51" s="17"/>
      <c r="M51" s="18"/>
      <c r="N51" s="18"/>
      <c r="O51" s="18"/>
      <c r="P51" s="18"/>
      <c r="Q51" s="97">
        <f t="shared" si="6"/>
        <v>0</v>
      </c>
      <c r="R51" s="18"/>
    </row>
    <row r="52" spans="1:18" ht="15.75">
      <c r="A52" s="99">
        <v>6</v>
      </c>
      <c r="B52" s="17" t="s">
        <v>46</v>
      </c>
      <c r="C52" s="16">
        <v>200000</v>
      </c>
      <c r="D52" s="18">
        <v>0</v>
      </c>
      <c r="E52" s="18">
        <f t="shared" si="3"/>
        <v>0</v>
      </c>
      <c r="F52" s="18">
        <v>0</v>
      </c>
      <c r="G52" s="97">
        <f t="shared" si="7"/>
        <v>0</v>
      </c>
      <c r="H52" s="18"/>
      <c r="I52" s="18"/>
      <c r="J52" s="18"/>
      <c r="K52" s="18"/>
      <c r="L52" s="17"/>
      <c r="M52" s="18"/>
      <c r="N52" s="18"/>
      <c r="O52" s="18"/>
      <c r="P52" s="18"/>
      <c r="Q52" s="97">
        <f t="shared" si="6"/>
        <v>0</v>
      </c>
      <c r="R52" s="18"/>
    </row>
    <row r="53" spans="1:18" ht="15.75">
      <c r="A53" s="99">
        <v>7</v>
      </c>
      <c r="B53" s="17" t="s">
        <v>47</v>
      </c>
      <c r="C53" s="16">
        <v>200000</v>
      </c>
      <c r="D53" s="18">
        <v>0</v>
      </c>
      <c r="E53" s="18">
        <f t="shared" si="3"/>
        <v>0</v>
      </c>
      <c r="F53" s="18">
        <v>0</v>
      </c>
      <c r="G53" s="97">
        <f t="shared" si="7"/>
        <v>0</v>
      </c>
      <c r="H53" s="18"/>
      <c r="I53" s="18"/>
      <c r="J53" s="18"/>
      <c r="K53" s="18"/>
      <c r="L53" s="17"/>
      <c r="M53" s="18"/>
      <c r="N53" s="18"/>
      <c r="O53" s="18"/>
      <c r="P53" s="18"/>
      <c r="Q53" s="97">
        <f t="shared" si="6"/>
        <v>0</v>
      </c>
      <c r="R53" s="18"/>
    </row>
    <row r="54" spans="1:18" ht="15.75">
      <c r="A54" s="99">
        <v>8</v>
      </c>
      <c r="B54" s="17" t="s">
        <v>48</v>
      </c>
      <c r="C54" s="18">
        <v>45000</v>
      </c>
      <c r="D54" s="18">
        <v>0</v>
      </c>
      <c r="E54" s="18">
        <f t="shared" si="3"/>
        <v>0</v>
      </c>
      <c r="F54" s="18">
        <v>0</v>
      </c>
      <c r="G54" s="97">
        <f t="shared" si="7"/>
        <v>0</v>
      </c>
      <c r="H54" s="18"/>
      <c r="I54" s="18"/>
      <c r="J54" s="18"/>
      <c r="K54" s="18"/>
      <c r="L54" s="17"/>
      <c r="M54" s="18"/>
      <c r="N54" s="18"/>
      <c r="O54" s="18"/>
      <c r="P54" s="18"/>
      <c r="Q54" s="97">
        <f t="shared" si="6"/>
        <v>0</v>
      </c>
      <c r="R54" s="18"/>
    </row>
    <row r="55" spans="1:18" ht="15.75">
      <c r="A55" s="99">
        <v>9</v>
      </c>
      <c r="B55" s="17" t="s">
        <v>49</v>
      </c>
      <c r="C55" s="16">
        <v>130000</v>
      </c>
      <c r="D55" s="18">
        <v>0</v>
      </c>
      <c r="E55" s="18">
        <f t="shared" si="3"/>
        <v>0</v>
      </c>
      <c r="F55" s="18">
        <v>0</v>
      </c>
      <c r="G55" s="97">
        <f t="shared" si="7"/>
        <v>0</v>
      </c>
      <c r="H55" s="18"/>
      <c r="I55" s="18"/>
      <c r="J55" s="18"/>
      <c r="K55" s="18"/>
      <c r="L55" s="17"/>
      <c r="M55" s="18"/>
      <c r="N55" s="18"/>
      <c r="O55" s="18"/>
      <c r="P55" s="18"/>
      <c r="Q55" s="97">
        <f t="shared" si="6"/>
        <v>0</v>
      </c>
      <c r="R55" s="18"/>
    </row>
    <row r="56" spans="1:18" ht="15.75">
      <c r="A56" s="99">
        <v>10</v>
      </c>
      <c r="B56" s="17" t="s">
        <v>50</v>
      </c>
      <c r="C56" s="16">
        <v>200000</v>
      </c>
      <c r="D56" s="18">
        <v>0</v>
      </c>
      <c r="E56" s="18">
        <f t="shared" si="3"/>
        <v>0</v>
      </c>
      <c r="F56" s="18">
        <v>0</v>
      </c>
      <c r="G56" s="97">
        <f t="shared" si="7"/>
        <v>0</v>
      </c>
      <c r="H56" s="18"/>
      <c r="I56" s="18"/>
      <c r="J56" s="18"/>
      <c r="K56" s="18"/>
      <c r="L56" s="17"/>
      <c r="M56" s="18"/>
      <c r="N56" s="18"/>
      <c r="O56" s="18"/>
      <c r="P56" s="18"/>
      <c r="Q56" s="97">
        <f t="shared" si="6"/>
        <v>0</v>
      </c>
      <c r="R56" s="18"/>
    </row>
    <row r="57" spans="1:18" ht="15.75">
      <c r="A57" s="128" t="s">
        <v>53</v>
      </c>
      <c r="B57" s="129"/>
      <c r="C57" s="120">
        <v>0</v>
      </c>
      <c r="D57" s="15">
        <v>0</v>
      </c>
      <c r="E57" s="18">
        <f t="shared" si="3"/>
        <v>0</v>
      </c>
      <c r="F57" s="15"/>
      <c r="G57" s="96"/>
      <c r="H57" s="15"/>
      <c r="I57" s="15"/>
      <c r="J57" s="15"/>
      <c r="K57" s="15"/>
      <c r="L57" s="15"/>
      <c r="M57" s="15"/>
      <c r="N57" s="15"/>
      <c r="O57" s="15"/>
      <c r="P57" s="15"/>
      <c r="Q57" s="97">
        <f t="shared" si="6"/>
        <v>0</v>
      </c>
      <c r="R57" s="15"/>
    </row>
    <row r="58" spans="1:18" ht="15.75">
      <c r="A58" s="99">
        <v>1</v>
      </c>
      <c r="B58" s="17" t="s">
        <v>54</v>
      </c>
      <c r="C58" s="16">
        <v>120000</v>
      </c>
      <c r="D58" s="18">
        <v>3</v>
      </c>
      <c r="E58" s="18">
        <f t="shared" si="3"/>
        <v>360000</v>
      </c>
      <c r="F58" s="18">
        <v>2</v>
      </c>
      <c r="G58" s="97">
        <f t="shared" ref="G58" si="8">D58-F58</f>
        <v>1</v>
      </c>
      <c r="H58" s="18"/>
      <c r="I58" s="18"/>
      <c r="J58" s="18">
        <v>1</v>
      </c>
      <c r="K58" s="18"/>
      <c r="L58" s="17"/>
      <c r="M58" s="18"/>
      <c r="N58" s="18"/>
      <c r="O58" s="18"/>
      <c r="P58" s="18"/>
      <c r="Q58" s="97">
        <f t="shared" ref="Q58" si="9">SUM(H58:P58)</f>
        <v>1</v>
      </c>
      <c r="R58" s="18"/>
    </row>
    <row r="59" spans="1:18" ht="15.75">
      <c r="A59" s="37"/>
      <c r="B59" s="36" t="s">
        <v>21</v>
      </c>
      <c r="C59" s="37"/>
      <c r="D59" s="15">
        <f t="shared" ref="D59:R59" si="10">SUM(D7:D58)</f>
        <v>15</v>
      </c>
      <c r="E59" s="121">
        <f>SUM(E9:E58)</f>
        <v>2245000</v>
      </c>
      <c r="F59" s="15">
        <f t="shared" si="10"/>
        <v>14</v>
      </c>
      <c r="G59" s="96">
        <f t="shared" si="10"/>
        <v>1</v>
      </c>
      <c r="H59" s="15">
        <f t="shared" si="10"/>
        <v>0</v>
      </c>
      <c r="I59" s="15">
        <f t="shared" si="10"/>
        <v>0</v>
      </c>
      <c r="J59" s="15">
        <f t="shared" si="10"/>
        <v>1</v>
      </c>
      <c r="K59" s="15">
        <f t="shared" si="10"/>
        <v>0</v>
      </c>
      <c r="L59" s="15">
        <f t="shared" si="10"/>
        <v>0</v>
      </c>
      <c r="M59" s="15">
        <f t="shared" si="10"/>
        <v>0</v>
      </c>
      <c r="N59" s="15">
        <f t="shared" si="10"/>
        <v>0</v>
      </c>
      <c r="O59" s="15">
        <f t="shared" si="10"/>
        <v>0</v>
      </c>
      <c r="P59" s="15">
        <f t="shared" si="10"/>
        <v>0</v>
      </c>
      <c r="Q59" s="96">
        <f t="shared" si="10"/>
        <v>1</v>
      </c>
      <c r="R59" s="15">
        <f t="shared" si="10"/>
        <v>1</v>
      </c>
    </row>
  </sheetData>
  <mergeCells count="22">
    <mergeCell ref="A8:B8"/>
    <mergeCell ref="A1:R1"/>
    <mergeCell ref="A2:J2"/>
    <mergeCell ref="K2:R2"/>
    <mergeCell ref="A3:J3"/>
    <mergeCell ref="K3:R3"/>
    <mergeCell ref="A4:A5"/>
    <mergeCell ref="B4:B5"/>
    <mergeCell ref="D4:D5"/>
    <mergeCell ref="F4:F5"/>
    <mergeCell ref="G4:G5"/>
    <mergeCell ref="H4:Q5"/>
    <mergeCell ref="R4:R5"/>
    <mergeCell ref="C4:C5"/>
    <mergeCell ref="A7:B7"/>
    <mergeCell ref="A57:B57"/>
    <mergeCell ref="A16:B16"/>
    <mergeCell ref="A20:B20"/>
    <mergeCell ref="A22:B22"/>
    <mergeCell ref="A24:B24"/>
    <mergeCell ref="A35:B35"/>
    <mergeCell ref="A46:B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60"/>
  <sheetViews>
    <sheetView topLeftCell="A43" workbookViewId="0">
      <selection activeCell="E60" sqref="E60"/>
    </sheetView>
  </sheetViews>
  <sheetFormatPr defaultRowHeight="15"/>
  <cols>
    <col min="1" max="1" width="4.42578125" bestFit="1" customWidth="1"/>
    <col min="2" max="2" width="56.140625" customWidth="1"/>
    <col min="3" max="3" width="19.28515625" bestFit="1" customWidth="1"/>
    <col min="4" max="4" width="9.28515625" bestFit="1" customWidth="1"/>
    <col min="5" max="5" width="15.5703125" customWidth="1"/>
    <col min="6" max="6" width="10" customWidth="1"/>
    <col min="7" max="7" width="11" customWidth="1"/>
    <col min="8" max="10" width="4.28515625" bestFit="1" customWidth="1"/>
    <col min="11" max="11" width="4.42578125" bestFit="1" customWidth="1"/>
    <col min="12" max="14" width="4.28515625" bestFit="1" customWidth="1"/>
    <col min="15" max="16" width="4.42578125" bestFit="1" customWidth="1"/>
    <col min="17" max="17" width="6.140625" bestFit="1" customWidth="1"/>
    <col min="18" max="18" width="14.28515625" customWidth="1"/>
    <col min="258" max="258" width="6.42578125" customWidth="1"/>
    <col min="259" max="259" width="56.140625" customWidth="1"/>
    <col min="260" max="260" width="9.28515625" bestFit="1" customWidth="1"/>
    <col min="261" max="261" width="10" customWidth="1"/>
    <col min="262" max="262" width="11" customWidth="1"/>
    <col min="263" max="265" width="4.28515625" bestFit="1" customWidth="1"/>
    <col min="266" max="266" width="4.42578125" bestFit="1" customWidth="1"/>
    <col min="267" max="269" width="4.28515625" bestFit="1" customWidth="1"/>
    <col min="270" max="271" width="4.42578125" bestFit="1" customWidth="1"/>
    <col min="272" max="272" width="6.140625" bestFit="1" customWidth="1"/>
    <col min="273" max="273" width="14.28515625" customWidth="1"/>
    <col min="514" max="514" width="6.42578125" customWidth="1"/>
    <col min="515" max="515" width="56.140625" customWidth="1"/>
    <col min="516" max="516" width="9.28515625" bestFit="1" customWidth="1"/>
    <col min="517" max="517" width="10" customWidth="1"/>
    <col min="518" max="518" width="11" customWidth="1"/>
    <col min="519" max="521" width="4.28515625" bestFit="1" customWidth="1"/>
    <col min="522" max="522" width="4.42578125" bestFit="1" customWidth="1"/>
    <col min="523" max="525" width="4.28515625" bestFit="1" customWidth="1"/>
    <col min="526" max="527" width="4.42578125" bestFit="1" customWidth="1"/>
    <col min="528" max="528" width="6.140625" bestFit="1" customWidth="1"/>
    <col min="529" max="529" width="14.28515625" customWidth="1"/>
    <col min="770" max="770" width="6.42578125" customWidth="1"/>
    <col min="771" max="771" width="56.140625" customWidth="1"/>
    <col min="772" max="772" width="9.28515625" bestFit="1" customWidth="1"/>
    <col min="773" max="773" width="10" customWidth="1"/>
    <col min="774" max="774" width="11" customWidth="1"/>
    <col min="775" max="777" width="4.28515625" bestFit="1" customWidth="1"/>
    <col min="778" max="778" width="4.42578125" bestFit="1" customWidth="1"/>
    <col min="779" max="781" width="4.28515625" bestFit="1" customWidth="1"/>
    <col min="782" max="783" width="4.42578125" bestFit="1" customWidth="1"/>
    <col min="784" max="784" width="6.140625" bestFit="1" customWidth="1"/>
    <col min="785" max="785" width="14.28515625" customWidth="1"/>
    <col min="1026" max="1026" width="6.42578125" customWidth="1"/>
    <col min="1027" max="1027" width="56.140625" customWidth="1"/>
    <col min="1028" max="1028" width="9.28515625" bestFit="1" customWidth="1"/>
    <col min="1029" max="1029" width="10" customWidth="1"/>
    <col min="1030" max="1030" width="11" customWidth="1"/>
    <col min="1031" max="1033" width="4.28515625" bestFit="1" customWidth="1"/>
    <col min="1034" max="1034" width="4.42578125" bestFit="1" customWidth="1"/>
    <col min="1035" max="1037" width="4.28515625" bestFit="1" customWidth="1"/>
    <col min="1038" max="1039" width="4.42578125" bestFit="1" customWidth="1"/>
    <col min="1040" max="1040" width="6.140625" bestFit="1" customWidth="1"/>
    <col min="1041" max="1041" width="14.28515625" customWidth="1"/>
    <col min="1282" max="1282" width="6.42578125" customWidth="1"/>
    <col min="1283" max="1283" width="56.140625" customWidth="1"/>
    <col min="1284" max="1284" width="9.28515625" bestFit="1" customWidth="1"/>
    <col min="1285" max="1285" width="10" customWidth="1"/>
    <col min="1286" max="1286" width="11" customWidth="1"/>
    <col min="1287" max="1289" width="4.28515625" bestFit="1" customWidth="1"/>
    <col min="1290" max="1290" width="4.42578125" bestFit="1" customWidth="1"/>
    <col min="1291" max="1293" width="4.28515625" bestFit="1" customWidth="1"/>
    <col min="1294" max="1295" width="4.42578125" bestFit="1" customWidth="1"/>
    <col min="1296" max="1296" width="6.140625" bestFit="1" customWidth="1"/>
    <col min="1297" max="1297" width="14.28515625" customWidth="1"/>
    <col min="1538" max="1538" width="6.42578125" customWidth="1"/>
    <col min="1539" max="1539" width="56.140625" customWidth="1"/>
    <col min="1540" max="1540" width="9.28515625" bestFit="1" customWidth="1"/>
    <col min="1541" max="1541" width="10" customWidth="1"/>
    <col min="1542" max="1542" width="11" customWidth="1"/>
    <col min="1543" max="1545" width="4.28515625" bestFit="1" customWidth="1"/>
    <col min="1546" max="1546" width="4.42578125" bestFit="1" customWidth="1"/>
    <col min="1547" max="1549" width="4.28515625" bestFit="1" customWidth="1"/>
    <col min="1550" max="1551" width="4.42578125" bestFit="1" customWidth="1"/>
    <col min="1552" max="1552" width="6.140625" bestFit="1" customWidth="1"/>
    <col min="1553" max="1553" width="14.28515625" customWidth="1"/>
    <col min="1794" max="1794" width="6.42578125" customWidth="1"/>
    <col min="1795" max="1795" width="56.140625" customWidth="1"/>
    <col min="1796" max="1796" width="9.28515625" bestFit="1" customWidth="1"/>
    <col min="1797" max="1797" width="10" customWidth="1"/>
    <col min="1798" max="1798" width="11" customWidth="1"/>
    <col min="1799" max="1801" width="4.28515625" bestFit="1" customWidth="1"/>
    <col min="1802" max="1802" width="4.42578125" bestFit="1" customWidth="1"/>
    <col min="1803" max="1805" width="4.28515625" bestFit="1" customWidth="1"/>
    <col min="1806" max="1807" width="4.42578125" bestFit="1" customWidth="1"/>
    <col min="1808" max="1808" width="6.140625" bestFit="1" customWidth="1"/>
    <col min="1809" max="1809" width="14.28515625" customWidth="1"/>
    <col min="2050" max="2050" width="6.42578125" customWidth="1"/>
    <col min="2051" max="2051" width="56.140625" customWidth="1"/>
    <col min="2052" max="2052" width="9.28515625" bestFit="1" customWidth="1"/>
    <col min="2053" max="2053" width="10" customWidth="1"/>
    <col min="2054" max="2054" width="11" customWidth="1"/>
    <col min="2055" max="2057" width="4.28515625" bestFit="1" customWidth="1"/>
    <col min="2058" max="2058" width="4.42578125" bestFit="1" customWidth="1"/>
    <col min="2059" max="2061" width="4.28515625" bestFit="1" customWidth="1"/>
    <col min="2062" max="2063" width="4.42578125" bestFit="1" customWidth="1"/>
    <col min="2064" max="2064" width="6.140625" bestFit="1" customWidth="1"/>
    <col min="2065" max="2065" width="14.28515625" customWidth="1"/>
    <col min="2306" max="2306" width="6.42578125" customWidth="1"/>
    <col min="2307" max="2307" width="56.140625" customWidth="1"/>
    <col min="2308" max="2308" width="9.28515625" bestFit="1" customWidth="1"/>
    <col min="2309" max="2309" width="10" customWidth="1"/>
    <col min="2310" max="2310" width="11" customWidth="1"/>
    <col min="2311" max="2313" width="4.28515625" bestFit="1" customWidth="1"/>
    <col min="2314" max="2314" width="4.42578125" bestFit="1" customWidth="1"/>
    <col min="2315" max="2317" width="4.28515625" bestFit="1" customWidth="1"/>
    <col min="2318" max="2319" width="4.42578125" bestFit="1" customWidth="1"/>
    <col min="2320" max="2320" width="6.140625" bestFit="1" customWidth="1"/>
    <col min="2321" max="2321" width="14.28515625" customWidth="1"/>
    <col min="2562" max="2562" width="6.42578125" customWidth="1"/>
    <col min="2563" max="2563" width="56.140625" customWidth="1"/>
    <col min="2564" max="2564" width="9.28515625" bestFit="1" customWidth="1"/>
    <col min="2565" max="2565" width="10" customWidth="1"/>
    <col min="2566" max="2566" width="11" customWidth="1"/>
    <col min="2567" max="2569" width="4.28515625" bestFit="1" customWidth="1"/>
    <col min="2570" max="2570" width="4.42578125" bestFit="1" customWidth="1"/>
    <col min="2571" max="2573" width="4.28515625" bestFit="1" customWidth="1"/>
    <col min="2574" max="2575" width="4.42578125" bestFit="1" customWidth="1"/>
    <col min="2576" max="2576" width="6.140625" bestFit="1" customWidth="1"/>
    <col min="2577" max="2577" width="14.28515625" customWidth="1"/>
    <col min="2818" max="2818" width="6.42578125" customWidth="1"/>
    <col min="2819" max="2819" width="56.140625" customWidth="1"/>
    <col min="2820" max="2820" width="9.28515625" bestFit="1" customWidth="1"/>
    <col min="2821" max="2821" width="10" customWidth="1"/>
    <col min="2822" max="2822" width="11" customWidth="1"/>
    <col min="2823" max="2825" width="4.28515625" bestFit="1" customWidth="1"/>
    <col min="2826" max="2826" width="4.42578125" bestFit="1" customWidth="1"/>
    <col min="2827" max="2829" width="4.28515625" bestFit="1" customWidth="1"/>
    <col min="2830" max="2831" width="4.42578125" bestFit="1" customWidth="1"/>
    <col min="2832" max="2832" width="6.140625" bestFit="1" customWidth="1"/>
    <col min="2833" max="2833" width="14.28515625" customWidth="1"/>
    <col min="3074" max="3074" width="6.42578125" customWidth="1"/>
    <col min="3075" max="3075" width="56.140625" customWidth="1"/>
    <col min="3076" max="3076" width="9.28515625" bestFit="1" customWidth="1"/>
    <col min="3077" max="3077" width="10" customWidth="1"/>
    <col min="3078" max="3078" width="11" customWidth="1"/>
    <col min="3079" max="3081" width="4.28515625" bestFit="1" customWidth="1"/>
    <col min="3082" max="3082" width="4.42578125" bestFit="1" customWidth="1"/>
    <col min="3083" max="3085" width="4.28515625" bestFit="1" customWidth="1"/>
    <col min="3086" max="3087" width="4.42578125" bestFit="1" customWidth="1"/>
    <col min="3088" max="3088" width="6.140625" bestFit="1" customWidth="1"/>
    <col min="3089" max="3089" width="14.28515625" customWidth="1"/>
    <col min="3330" max="3330" width="6.42578125" customWidth="1"/>
    <col min="3331" max="3331" width="56.140625" customWidth="1"/>
    <col min="3332" max="3332" width="9.28515625" bestFit="1" customWidth="1"/>
    <col min="3333" max="3333" width="10" customWidth="1"/>
    <col min="3334" max="3334" width="11" customWidth="1"/>
    <col min="3335" max="3337" width="4.28515625" bestFit="1" customWidth="1"/>
    <col min="3338" max="3338" width="4.42578125" bestFit="1" customWidth="1"/>
    <col min="3339" max="3341" width="4.28515625" bestFit="1" customWidth="1"/>
    <col min="3342" max="3343" width="4.42578125" bestFit="1" customWidth="1"/>
    <col min="3344" max="3344" width="6.140625" bestFit="1" customWidth="1"/>
    <col min="3345" max="3345" width="14.28515625" customWidth="1"/>
    <col min="3586" max="3586" width="6.42578125" customWidth="1"/>
    <col min="3587" max="3587" width="56.140625" customWidth="1"/>
    <col min="3588" max="3588" width="9.28515625" bestFit="1" customWidth="1"/>
    <col min="3589" max="3589" width="10" customWidth="1"/>
    <col min="3590" max="3590" width="11" customWidth="1"/>
    <col min="3591" max="3593" width="4.28515625" bestFit="1" customWidth="1"/>
    <col min="3594" max="3594" width="4.42578125" bestFit="1" customWidth="1"/>
    <col min="3595" max="3597" width="4.28515625" bestFit="1" customWidth="1"/>
    <col min="3598" max="3599" width="4.42578125" bestFit="1" customWidth="1"/>
    <col min="3600" max="3600" width="6.140625" bestFit="1" customWidth="1"/>
    <col min="3601" max="3601" width="14.28515625" customWidth="1"/>
    <col min="3842" max="3842" width="6.42578125" customWidth="1"/>
    <col min="3843" max="3843" width="56.140625" customWidth="1"/>
    <col min="3844" max="3844" width="9.28515625" bestFit="1" customWidth="1"/>
    <col min="3845" max="3845" width="10" customWidth="1"/>
    <col min="3846" max="3846" width="11" customWidth="1"/>
    <col min="3847" max="3849" width="4.28515625" bestFit="1" customWidth="1"/>
    <col min="3850" max="3850" width="4.42578125" bestFit="1" customWidth="1"/>
    <col min="3851" max="3853" width="4.28515625" bestFit="1" customWidth="1"/>
    <col min="3854" max="3855" width="4.42578125" bestFit="1" customWidth="1"/>
    <col min="3856" max="3856" width="6.140625" bestFit="1" customWidth="1"/>
    <col min="3857" max="3857" width="14.28515625" customWidth="1"/>
    <col min="4098" max="4098" width="6.42578125" customWidth="1"/>
    <col min="4099" max="4099" width="56.140625" customWidth="1"/>
    <col min="4100" max="4100" width="9.28515625" bestFit="1" customWidth="1"/>
    <col min="4101" max="4101" width="10" customWidth="1"/>
    <col min="4102" max="4102" width="11" customWidth="1"/>
    <col min="4103" max="4105" width="4.28515625" bestFit="1" customWidth="1"/>
    <col min="4106" max="4106" width="4.42578125" bestFit="1" customWidth="1"/>
    <col min="4107" max="4109" width="4.28515625" bestFit="1" customWidth="1"/>
    <col min="4110" max="4111" width="4.42578125" bestFit="1" customWidth="1"/>
    <col min="4112" max="4112" width="6.140625" bestFit="1" customWidth="1"/>
    <col min="4113" max="4113" width="14.28515625" customWidth="1"/>
    <col min="4354" max="4354" width="6.42578125" customWidth="1"/>
    <col min="4355" max="4355" width="56.140625" customWidth="1"/>
    <col min="4356" max="4356" width="9.28515625" bestFit="1" customWidth="1"/>
    <col min="4357" max="4357" width="10" customWidth="1"/>
    <col min="4358" max="4358" width="11" customWidth="1"/>
    <col min="4359" max="4361" width="4.28515625" bestFit="1" customWidth="1"/>
    <col min="4362" max="4362" width="4.42578125" bestFit="1" customWidth="1"/>
    <col min="4363" max="4365" width="4.28515625" bestFit="1" customWidth="1"/>
    <col min="4366" max="4367" width="4.42578125" bestFit="1" customWidth="1"/>
    <col min="4368" max="4368" width="6.140625" bestFit="1" customWidth="1"/>
    <col min="4369" max="4369" width="14.28515625" customWidth="1"/>
    <col min="4610" max="4610" width="6.42578125" customWidth="1"/>
    <col min="4611" max="4611" width="56.140625" customWidth="1"/>
    <col min="4612" max="4612" width="9.28515625" bestFit="1" customWidth="1"/>
    <col min="4613" max="4613" width="10" customWidth="1"/>
    <col min="4614" max="4614" width="11" customWidth="1"/>
    <col min="4615" max="4617" width="4.28515625" bestFit="1" customWidth="1"/>
    <col min="4618" max="4618" width="4.42578125" bestFit="1" customWidth="1"/>
    <col min="4619" max="4621" width="4.28515625" bestFit="1" customWidth="1"/>
    <col min="4622" max="4623" width="4.42578125" bestFit="1" customWidth="1"/>
    <col min="4624" max="4624" width="6.140625" bestFit="1" customWidth="1"/>
    <col min="4625" max="4625" width="14.28515625" customWidth="1"/>
    <col min="4866" max="4866" width="6.42578125" customWidth="1"/>
    <col min="4867" max="4867" width="56.140625" customWidth="1"/>
    <col min="4868" max="4868" width="9.28515625" bestFit="1" customWidth="1"/>
    <col min="4869" max="4869" width="10" customWidth="1"/>
    <col min="4870" max="4870" width="11" customWidth="1"/>
    <col min="4871" max="4873" width="4.28515625" bestFit="1" customWidth="1"/>
    <col min="4874" max="4874" width="4.42578125" bestFit="1" customWidth="1"/>
    <col min="4875" max="4877" width="4.28515625" bestFit="1" customWidth="1"/>
    <col min="4878" max="4879" width="4.42578125" bestFit="1" customWidth="1"/>
    <col min="4880" max="4880" width="6.140625" bestFit="1" customWidth="1"/>
    <col min="4881" max="4881" width="14.28515625" customWidth="1"/>
    <col min="5122" max="5122" width="6.42578125" customWidth="1"/>
    <col min="5123" max="5123" width="56.140625" customWidth="1"/>
    <col min="5124" max="5124" width="9.28515625" bestFit="1" customWidth="1"/>
    <col min="5125" max="5125" width="10" customWidth="1"/>
    <col min="5126" max="5126" width="11" customWidth="1"/>
    <col min="5127" max="5129" width="4.28515625" bestFit="1" customWidth="1"/>
    <col min="5130" max="5130" width="4.42578125" bestFit="1" customWidth="1"/>
    <col min="5131" max="5133" width="4.28515625" bestFit="1" customWidth="1"/>
    <col min="5134" max="5135" width="4.42578125" bestFit="1" customWidth="1"/>
    <col min="5136" max="5136" width="6.140625" bestFit="1" customWidth="1"/>
    <col min="5137" max="5137" width="14.28515625" customWidth="1"/>
    <col min="5378" max="5378" width="6.42578125" customWidth="1"/>
    <col min="5379" max="5379" width="56.140625" customWidth="1"/>
    <col min="5380" max="5380" width="9.28515625" bestFit="1" customWidth="1"/>
    <col min="5381" max="5381" width="10" customWidth="1"/>
    <col min="5382" max="5382" width="11" customWidth="1"/>
    <col min="5383" max="5385" width="4.28515625" bestFit="1" customWidth="1"/>
    <col min="5386" max="5386" width="4.42578125" bestFit="1" customWidth="1"/>
    <col min="5387" max="5389" width="4.28515625" bestFit="1" customWidth="1"/>
    <col min="5390" max="5391" width="4.42578125" bestFit="1" customWidth="1"/>
    <col min="5392" max="5392" width="6.140625" bestFit="1" customWidth="1"/>
    <col min="5393" max="5393" width="14.28515625" customWidth="1"/>
    <col min="5634" max="5634" width="6.42578125" customWidth="1"/>
    <col min="5635" max="5635" width="56.140625" customWidth="1"/>
    <col min="5636" max="5636" width="9.28515625" bestFit="1" customWidth="1"/>
    <col min="5637" max="5637" width="10" customWidth="1"/>
    <col min="5638" max="5638" width="11" customWidth="1"/>
    <col min="5639" max="5641" width="4.28515625" bestFit="1" customWidth="1"/>
    <col min="5642" max="5642" width="4.42578125" bestFit="1" customWidth="1"/>
    <col min="5643" max="5645" width="4.28515625" bestFit="1" customWidth="1"/>
    <col min="5646" max="5647" width="4.42578125" bestFit="1" customWidth="1"/>
    <col min="5648" max="5648" width="6.140625" bestFit="1" customWidth="1"/>
    <col min="5649" max="5649" width="14.28515625" customWidth="1"/>
    <col min="5890" max="5890" width="6.42578125" customWidth="1"/>
    <col min="5891" max="5891" width="56.140625" customWidth="1"/>
    <col min="5892" max="5892" width="9.28515625" bestFit="1" customWidth="1"/>
    <col min="5893" max="5893" width="10" customWidth="1"/>
    <col min="5894" max="5894" width="11" customWidth="1"/>
    <col min="5895" max="5897" width="4.28515625" bestFit="1" customWidth="1"/>
    <col min="5898" max="5898" width="4.42578125" bestFit="1" customWidth="1"/>
    <col min="5899" max="5901" width="4.28515625" bestFit="1" customWidth="1"/>
    <col min="5902" max="5903" width="4.42578125" bestFit="1" customWidth="1"/>
    <col min="5904" max="5904" width="6.140625" bestFit="1" customWidth="1"/>
    <col min="5905" max="5905" width="14.28515625" customWidth="1"/>
    <col min="6146" max="6146" width="6.42578125" customWidth="1"/>
    <col min="6147" max="6147" width="56.140625" customWidth="1"/>
    <col min="6148" max="6148" width="9.28515625" bestFit="1" customWidth="1"/>
    <col min="6149" max="6149" width="10" customWidth="1"/>
    <col min="6150" max="6150" width="11" customWidth="1"/>
    <col min="6151" max="6153" width="4.28515625" bestFit="1" customWidth="1"/>
    <col min="6154" max="6154" width="4.42578125" bestFit="1" customWidth="1"/>
    <col min="6155" max="6157" width="4.28515625" bestFit="1" customWidth="1"/>
    <col min="6158" max="6159" width="4.42578125" bestFit="1" customWidth="1"/>
    <col min="6160" max="6160" width="6.140625" bestFit="1" customWidth="1"/>
    <col min="6161" max="6161" width="14.28515625" customWidth="1"/>
    <col min="6402" max="6402" width="6.42578125" customWidth="1"/>
    <col min="6403" max="6403" width="56.140625" customWidth="1"/>
    <col min="6404" max="6404" width="9.28515625" bestFit="1" customWidth="1"/>
    <col min="6405" max="6405" width="10" customWidth="1"/>
    <col min="6406" max="6406" width="11" customWidth="1"/>
    <col min="6407" max="6409" width="4.28515625" bestFit="1" customWidth="1"/>
    <col min="6410" max="6410" width="4.42578125" bestFit="1" customWidth="1"/>
    <col min="6411" max="6413" width="4.28515625" bestFit="1" customWidth="1"/>
    <col min="6414" max="6415" width="4.42578125" bestFit="1" customWidth="1"/>
    <col min="6416" max="6416" width="6.140625" bestFit="1" customWidth="1"/>
    <col min="6417" max="6417" width="14.28515625" customWidth="1"/>
    <col min="6658" max="6658" width="6.42578125" customWidth="1"/>
    <col min="6659" max="6659" width="56.140625" customWidth="1"/>
    <col min="6660" max="6660" width="9.28515625" bestFit="1" customWidth="1"/>
    <col min="6661" max="6661" width="10" customWidth="1"/>
    <col min="6662" max="6662" width="11" customWidth="1"/>
    <col min="6663" max="6665" width="4.28515625" bestFit="1" customWidth="1"/>
    <col min="6666" max="6666" width="4.42578125" bestFit="1" customWidth="1"/>
    <col min="6667" max="6669" width="4.28515625" bestFit="1" customWidth="1"/>
    <col min="6670" max="6671" width="4.42578125" bestFit="1" customWidth="1"/>
    <col min="6672" max="6672" width="6.140625" bestFit="1" customWidth="1"/>
    <col min="6673" max="6673" width="14.28515625" customWidth="1"/>
    <col min="6914" max="6914" width="6.42578125" customWidth="1"/>
    <col min="6915" max="6915" width="56.140625" customWidth="1"/>
    <col min="6916" max="6916" width="9.28515625" bestFit="1" customWidth="1"/>
    <col min="6917" max="6917" width="10" customWidth="1"/>
    <col min="6918" max="6918" width="11" customWidth="1"/>
    <col min="6919" max="6921" width="4.28515625" bestFit="1" customWidth="1"/>
    <col min="6922" max="6922" width="4.42578125" bestFit="1" customWidth="1"/>
    <col min="6923" max="6925" width="4.28515625" bestFit="1" customWidth="1"/>
    <col min="6926" max="6927" width="4.42578125" bestFit="1" customWidth="1"/>
    <col min="6928" max="6928" width="6.140625" bestFit="1" customWidth="1"/>
    <col min="6929" max="6929" width="14.28515625" customWidth="1"/>
    <col min="7170" max="7170" width="6.42578125" customWidth="1"/>
    <col min="7171" max="7171" width="56.140625" customWidth="1"/>
    <col min="7172" max="7172" width="9.28515625" bestFit="1" customWidth="1"/>
    <col min="7173" max="7173" width="10" customWidth="1"/>
    <col min="7174" max="7174" width="11" customWidth="1"/>
    <col min="7175" max="7177" width="4.28515625" bestFit="1" customWidth="1"/>
    <col min="7178" max="7178" width="4.42578125" bestFit="1" customWidth="1"/>
    <col min="7179" max="7181" width="4.28515625" bestFit="1" customWidth="1"/>
    <col min="7182" max="7183" width="4.42578125" bestFit="1" customWidth="1"/>
    <col min="7184" max="7184" width="6.140625" bestFit="1" customWidth="1"/>
    <col min="7185" max="7185" width="14.28515625" customWidth="1"/>
    <col min="7426" max="7426" width="6.42578125" customWidth="1"/>
    <col min="7427" max="7427" width="56.140625" customWidth="1"/>
    <col min="7428" max="7428" width="9.28515625" bestFit="1" customWidth="1"/>
    <col min="7429" max="7429" width="10" customWidth="1"/>
    <col min="7430" max="7430" width="11" customWidth="1"/>
    <col min="7431" max="7433" width="4.28515625" bestFit="1" customWidth="1"/>
    <col min="7434" max="7434" width="4.42578125" bestFit="1" customWidth="1"/>
    <col min="7435" max="7437" width="4.28515625" bestFit="1" customWidth="1"/>
    <col min="7438" max="7439" width="4.42578125" bestFit="1" customWidth="1"/>
    <col min="7440" max="7440" width="6.140625" bestFit="1" customWidth="1"/>
    <col min="7441" max="7441" width="14.28515625" customWidth="1"/>
    <col min="7682" max="7682" width="6.42578125" customWidth="1"/>
    <col min="7683" max="7683" width="56.140625" customWidth="1"/>
    <col min="7684" max="7684" width="9.28515625" bestFit="1" customWidth="1"/>
    <col min="7685" max="7685" width="10" customWidth="1"/>
    <col min="7686" max="7686" width="11" customWidth="1"/>
    <col min="7687" max="7689" width="4.28515625" bestFit="1" customWidth="1"/>
    <col min="7690" max="7690" width="4.42578125" bestFit="1" customWidth="1"/>
    <col min="7691" max="7693" width="4.28515625" bestFit="1" customWidth="1"/>
    <col min="7694" max="7695" width="4.42578125" bestFit="1" customWidth="1"/>
    <col min="7696" max="7696" width="6.140625" bestFit="1" customWidth="1"/>
    <col min="7697" max="7697" width="14.28515625" customWidth="1"/>
    <col min="7938" max="7938" width="6.42578125" customWidth="1"/>
    <col min="7939" max="7939" width="56.140625" customWidth="1"/>
    <col min="7940" max="7940" width="9.28515625" bestFit="1" customWidth="1"/>
    <col min="7941" max="7941" width="10" customWidth="1"/>
    <col min="7942" max="7942" width="11" customWidth="1"/>
    <col min="7943" max="7945" width="4.28515625" bestFit="1" customWidth="1"/>
    <col min="7946" max="7946" width="4.42578125" bestFit="1" customWidth="1"/>
    <col min="7947" max="7949" width="4.28515625" bestFit="1" customWidth="1"/>
    <col min="7950" max="7951" width="4.42578125" bestFit="1" customWidth="1"/>
    <col min="7952" max="7952" width="6.140625" bestFit="1" customWidth="1"/>
    <col min="7953" max="7953" width="14.28515625" customWidth="1"/>
    <col min="8194" max="8194" width="6.42578125" customWidth="1"/>
    <col min="8195" max="8195" width="56.140625" customWidth="1"/>
    <col min="8196" max="8196" width="9.28515625" bestFit="1" customWidth="1"/>
    <col min="8197" max="8197" width="10" customWidth="1"/>
    <col min="8198" max="8198" width="11" customWidth="1"/>
    <col min="8199" max="8201" width="4.28515625" bestFit="1" customWidth="1"/>
    <col min="8202" max="8202" width="4.42578125" bestFit="1" customWidth="1"/>
    <col min="8203" max="8205" width="4.28515625" bestFit="1" customWidth="1"/>
    <col min="8206" max="8207" width="4.42578125" bestFit="1" customWidth="1"/>
    <col min="8208" max="8208" width="6.140625" bestFit="1" customWidth="1"/>
    <col min="8209" max="8209" width="14.28515625" customWidth="1"/>
    <col min="8450" max="8450" width="6.42578125" customWidth="1"/>
    <col min="8451" max="8451" width="56.140625" customWidth="1"/>
    <col min="8452" max="8452" width="9.28515625" bestFit="1" customWidth="1"/>
    <col min="8453" max="8453" width="10" customWidth="1"/>
    <col min="8454" max="8454" width="11" customWidth="1"/>
    <col min="8455" max="8457" width="4.28515625" bestFit="1" customWidth="1"/>
    <col min="8458" max="8458" width="4.42578125" bestFit="1" customWidth="1"/>
    <col min="8459" max="8461" width="4.28515625" bestFit="1" customWidth="1"/>
    <col min="8462" max="8463" width="4.42578125" bestFit="1" customWidth="1"/>
    <col min="8464" max="8464" width="6.140625" bestFit="1" customWidth="1"/>
    <col min="8465" max="8465" width="14.28515625" customWidth="1"/>
    <col min="8706" max="8706" width="6.42578125" customWidth="1"/>
    <col min="8707" max="8707" width="56.140625" customWidth="1"/>
    <col min="8708" max="8708" width="9.28515625" bestFit="1" customWidth="1"/>
    <col min="8709" max="8709" width="10" customWidth="1"/>
    <col min="8710" max="8710" width="11" customWidth="1"/>
    <col min="8711" max="8713" width="4.28515625" bestFit="1" customWidth="1"/>
    <col min="8714" max="8714" width="4.42578125" bestFit="1" customWidth="1"/>
    <col min="8715" max="8717" width="4.28515625" bestFit="1" customWidth="1"/>
    <col min="8718" max="8719" width="4.42578125" bestFit="1" customWidth="1"/>
    <col min="8720" max="8720" width="6.140625" bestFit="1" customWidth="1"/>
    <col min="8721" max="8721" width="14.28515625" customWidth="1"/>
    <col min="8962" max="8962" width="6.42578125" customWidth="1"/>
    <col min="8963" max="8963" width="56.140625" customWidth="1"/>
    <col min="8964" max="8964" width="9.28515625" bestFit="1" customWidth="1"/>
    <col min="8965" max="8965" width="10" customWidth="1"/>
    <col min="8966" max="8966" width="11" customWidth="1"/>
    <col min="8967" max="8969" width="4.28515625" bestFit="1" customWidth="1"/>
    <col min="8970" max="8970" width="4.42578125" bestFit="1" customWidth="1"/>
    <col min="8971" max="8973" width="4.28515625" bestFit="1" customWidth="1"/>
    <col min="8974" max="8975" width="4.42578125" bestFit="1" customWidth="1"/>
    <col min="8976" max="8976" width="6.140625" bestFit="1" customWidth="1"/>
    <col min="8977" max="8977" width="14.28515625" customWidth="1"/>
    <col min="9218" max="9218" width="6.42578125" customWidth="1"/>
    <col min="9219" max="9219" width="56.140625" customWidth="1"/>
    <col min="9220" max="9220" width="9.28515625" bestFit="1" customWidth="1"/>
    <col min="9221" max="9221" width="10" customWidth="1"/>
    <col min="9222" max="9222" width="11" customWidth="1"/>
    <col min="9223" max="9225" width="4.28515625" bestFit="1" customWidth="1"/>
    <col min="9226" max="9226" width="4.42578125" bestFit="1" customWidth="1"/>
    <col min="9227" max="9229" width="4.28515625" bestFit="1" customWidth="1"/>
    <col min="9230" max="9231" width="4.42578125" bestFit="1" customWidth="1"/>
    <col min="9232" max="9232" width="6.140625" bestFit="1" customWidth="1"/>
    <col min="9233" max="9233" width="14.28515625" customWidth="1"/>
    <col min="9474" max="9474" width="6.42578125" customWidth="1"/>
    <col min="9475" max="9475" width="56.140625" customWidth="1"/>
    <col min="9476" max="9476" width="9.28515625" bestFit="1" customWidth="1"/>
    <col min="9477" max="9477" width="10" customWidth="1"/>
    <col min="9478" max="9478" width="11" customWidth="1"/>
    <col min="9479" max="9481" width="4.28515625" bestFit="1" customWidth="1"/>
    <col min="9482" max="9482" width="4.42578125" bestFit="1" customWidth="1"/>
    <col min="9483" max="9485" width="4.28515625" bestFit="1" customWidth="1"/>
    <col min="9486" max="9487" width="4.42578125" bestFit="1" customWidth="1"/>
    <col min="9488" max="9488" width="6.140625" bestFit="1" customWidth="1"/>
    <col min="9489" max="9489" width="14.28515625" customWidth="1"/>
    <col min="9730" max="9730" width="6.42578125" customWidth="1"/>
    <col min="9731" max="9731" width="56.140625" customWidth="1"/>
    <col min="9732" max="9732" width="9.28515625" bestFit="1" customWidth="1"/>
    <col min="9733" max="9733" width="10" customWidth="1"/>
    <col min="9734" max="9734" width="11" customWidth="1"/>
    <col min="9735" max="9737" width="4.28515625" bestFit="1" customWidth="1"/>
    <col min="9738" max="9738" width="4.42578125" bestFit="1" customWidth="1"/>
    <col min="9739" max="9741" width="4.28515625" bestFit="1" customWidth="1"/>
    <col min="9742" max="9743" width="4.42578125" bestFit="1" customWidth="1"/>
    <col min="9744" max="9744" width="6.140625" bestFit="1" customWidth="1"/>
    <col min="9745" max="9745" width="14.28515625" customWidth="1"/>
    <col min="9986" max="9986" width="6.42578125" customWidth="1"/>
    <col min="9987" max="9987" width="56.140625" customWidth="1"/>
    <col min="9988" max="9988" width="9.28515625" bestFit="1" customWidth="1"/>
    <col min="9989" max="9989" width="10" customWidth="1"/>
    <col min="9990" max="9990" width="11" customWidth="1"/>
    <col min="9991" max="9993" width="4.28515625" bestFit="1" customWidth="1"/>
    <col min="9994" max="9994" width="4.42578125" bestFit="1" customWidth="1"/>
    <col min="9995" max="9997" width="4.28515625" bestFit="1" customWidth="1"/>
    <col min="9998" max="9999" width="4.42578125" bestFit="1" customWidth="1"/>
    <col min="10000" max="10000" width="6.140625" bestFit="1" customWidth="1"/>
    <col min="10001" max="10001" width="14.28515625" customWidth="1"/>
    <col min="10242" max="10242" width="6.42578125" customWidth="1"/>
    <col min="10243" max="10243" width="56.140625" customWidth="1"/>
    <col min="10244" max="10244" width="9.28515625" bestFit="1" customWidth="1"/>
    <col min="10245" max="10245" width="10" customWidth="1"/>
    <col min="10246" max="10246" width="11" customWidth="1"/>
    <col min="10247" max="10249" width="4.28515625" bestFit="1" customWidth="1"/>
    <col min="10250" max="10250" width="4.42578125" bestFit="1" customWidth="1"/>
    <col min="10251" max="10253" width="4.28515625" bestFit="1" customWidth="1"/>
    <col min="10254" max="10255" width="4.42578125" bestFit="1" customWidth="1"/>
    <col min="10256" max="10256" width="6.140625" bestFit="1" customWidth="1"/>
    <col min="10257" max="10257" width="14.28515625" customWidth="1"/>
    <col min="10498" max="10498" width="6.42578125" customWidth="1"/>
    <col min="10499" max="10499" width="56.140625" customWidth="1"/>
    <col min="10500" max="10500" width="9.28515625" bestFit="1" customWidth="1"/>
    <col min="10501" max="10501" width="10" customWidth="1"/>
    <col min="10502" max="10502" width="11" customWidth="1"/>
    <col min="10503" max="10505" width="4.28515625" bestFit="1" customWidth="1"/>
    <col min="10506" max="10506" width="4.42578125" bestFit="1" customWidth="1"/>
    <col min="10507" max="10509" width="4.28515625" bestFit="1" customWidth="1"/>
    <col min="10510" max="10511" width="4.42578125" bestFit="1" customWidth="1"/>
    <col min="10512" max="10512" width="6.140625" bestFit="1" customWidth="1"/>
    <col min="10513" max="10513" width="14.28515625" customWidth="1"/>
    <col min="10754" max="10754" width="6.42578125" customWidth="1"/>
    <col min="10755" max="10755" width="56.140625" customWidth="1"/>
    <col min="10756" max="10756" width="9.28515625" bestFit="1" customWidth="1"/>
    <col min="10757" max="10757" width="10" customWidth="1"/>
    <col min="10758" max="10758" width="11" customWidth="1"/>
    <col min="10759" max="10761" width="4.28515625" bestFit="1" customWidth="1"/>
    <col min="10762" max="10762" width="4.42578125" bestFit="1" customWidth="1"/>
    <col min="10763" max="10765" width="4.28515625" bestFit="1" customWidth="1"/>
    <col min="10766" max="10767" width="4.42578125" bestFit="1" customWidth="1"/>
    <col min="10768" max="10768" width="6.140625" bestFit="1" customWidth="1"/>
    <col min="10769" max="10769" width="14.28515625" customWidth="1"/>
    <col min="11010" max="11010" width="6.42578125" customWidth="1"/>
    <col min="11011" max="11011" width="56.140625" customWidth="1"/>
    <col min="11012" max="11012" width="9.28515625" bestFit="1" customWidth="1"/>
    <col min="11013" max="11013" width="10" customWidth="1"/>
    <col min="11014" max="11014" width="11" customWidth="1"/>
    <col min="11015" max="11017" width="4.28515625" bestFit="1" customWidth="1"/>
    <col min="11018" max="11018" width="4.42578125" bestFit="1" customWidth="1"/>
    <col min="11019" max="11021" width="4.28515625" bestFit="1" customWidth="1"/>
    <col min="11022" max="11023" width="4.42578125" bestFit="1" customWidth="1"/>
    <col min="11024" max="11024" width="6.140625" bestFit="1" customWidth="1"/>
    <col min="11025" max="11025" width="14.28515625" customWidth="1"/>
    <col min="11266" max="11266" width="6.42578125" customWidth="1"/>
    <col min="11267" max="11267" width="56.140625" customWidth="1"/>
    <col min="11268" max="11268" width="9.28515625" bestFit="1" customWidth="1"/>
    <col min="11269" max="11269" width="10" customWidth="1"/>
    <col min="11270" max="11270" width="11" customWidth="1"/>
    <col min="11271" max="11273" width="4.28515625" bestFit="1" customWidth="1"/>
    <col min="11274" max="11274" width="4.42578125" bestFit="1" customWidth="1"/>
    <col min="11275" max="11277" width="4.28515625" bestFit="1" customWidth="1"/>
    <col min="11278" max="11279" width="4.42578125" bestFit="1" customWidth="1"/>
    <col min="11280" max="11280" width="6.140625" bestFit="1" customWidth="1"/>
    <col min="11281" max="11281" width="14.28515625" customWidth="1"/>
    <col min="11522" max="11522" width="6.42578125" customWidth="1"/>
    <col min="11523" max="11523" width="56.140625" customWidth="1"/>
    <col min="11524" max="11524" width="9.28515625" bestFit="1" customWidth="1"/>
    <col min="11525" max="11525" width="10" customWidth="1"/>
    <col min="11526" max="11526" width="11" customWidth="1"/>
    <col min="11527" max="11529" width="4.28515625" bestFit="1" customWidth="1"/>
    <col min="11530" max="11530" width="4.42578125" bestFit="1" customWidth="1"/>
    <col min="11531" max="11533" width="4.28515625" bestFit="1" customWidth="1"/>
    <col min="11534" max="11535" width="4.42578125" bestFit="1" customWidth="1"/>
    <col min="11536" max="11536" width="6.140625" bestFit="1" customWidth="1"/>
    <col min="11537" max="11537" width="14.28515625" customWidth="1"/>
    <col min="11778" max="11778" width="6.42578125" customWidth="1"/>
    <col min="11779" max="11779" width="56.140625" customWidth="1"/>
    <col min="11780" max="11780" width="9.28515625" bestFit="1" customWidth="1"/>
    <col min="11781" max="11781" width="10" customWidth="1"/>
    <col min="11782" max="11782" width="11" customWidth="1"/>
    <col min="11783" max="11785" width="4.28515625" bestFit="1" customWidth="1"/>
    <col min="11786" max="11786" width="4.42578125" bestFit="1" customWidth="1"/>
    <col min="11787" max="11789" width="4.28515625" bestFit="1" customWidth="1"/>
    <col min="11790" max="11791" width="4.42578125" bestFit="1" customWidth="1"/>
    <col min="11792" max="11792" width="6.140625" bestFit="1" customWidth="1"/>
    <col min="11793" max="11793" width="14.28515625" customWidth="1"/>
    <col min="12034" max="12034" width="6.42578125" customWidth="1"/>
    <col min="12035" max="12035" width="56.140625" customWidth="1"/>
    <col min="12036" max="12036" width="9.28515625" bestFit="1" customWidth="1"/>
    <col min="12037" max="12037" width="10" customWidth="1"/>
    <col min="12038" max="12038" width="11" customWidth="1"/>
    <col min="12039" max="12041" width="4.28515625" bestFit="1" customWidth="1"/>
    <col min="12042" max="12042" width="4.42578125" bestFit="1" customWidth="1"/>
    <col min="12043" max="12045" width="4.28515625" bestFit="1" customWidth="1"/>
    <col min="12046" max="12047" width="4.42578125" bestFit="1" customWidth="1"/>
    <col min="12048" max="12048" width="6.140625" bestFit="1" customWidth="1"/>
    <col min="12049" max="12049" width="14.28515625" customWidth="1"/>
    <col min="12290" max="12290" width="6.42578125" customWidth="1"/>
    <col min="12291" max="12291" width="56.140625" customWidth="1"/>
    <col min="12292" max="12292" width="9.28515625" bestFit="1" customWidth="1"/>
    <col min="12293" max="12293" width="10" customWidth="1"/>
    <col min="12294" max="12294" width="11" customWidth="1"/>
    <col min="12295" max="12297" width="4.28515625" bestFit="1" customWidth="1"/>
    <col min="12298" max="12298" width="4.42578125" bestFit="1" customWidth="1"/>
    <col min="12299" max="12301" width="4.28515625" bestFit="1" customWidth="1"/>
    <col min="12302" max="12303" width="4.42578125" bestFit="1" customWidth="1"/>
    <col min="12304" max="12304" width="6.140625" bestFit="1" customWidth="1"/>
    <col min="12305" max="12305" width="14.28515625" customWidth="1"/>
    <col min="12546" max="12546" width="6.42578125" customWidth="1"/>
    <col min="12547" max="12547" width="56.140625" customWidth="1"/>
    <col min="12548" max="12548" width="9.28515625" bestFit="1" customWidth="1"/>
    <col min="12549" max="12549" width="10" customWidth="1"/>
    <col min="12550" max="12550" width="11" customWidth="1"/>
    <col min="12551" max="12553" width="4.28515625" bestFit="1" customWidth="1"/>
    <col min="12554" max="12554" width="4.42578125" bestFit="1" customWidth="1"/>
    <col min="12555" max="12557" width="4.28515625" bestFit="1" customWidth="1"/>
    <col min="12558" max="12559" width="4.42578125" bestFit="1" customWidth="1"/>
    <col min="12560" max="12560" width="6.140625" bestFit="1" customWidth="1"/>
    <col min="12561" max="12561" width="14.28515625" customWidth="1"/>
    <col min="12802" max="12802" width="6.42578125" customWidth="1"/>
    <col min="12803" max="12803" width="56.140625" customWidth="1"/>
    <col min="12804" max="12804" width="9.28515625" bestFit="1" customWidth="1"/>
    <col min="12805" max="12805" width="10" customWidth="1"/>
    <col min="12806" max="12806" width="11" customWidth="1"/>
    <col min="12807" max="12809" width="4.28515625" bestFit="1" customWidth="1"/>
    <col min="12810" max="12810" width="4.42578125" bestFit="1" customWidth="1"/>
    <col min="12811" max="12813" width="4.28515625" bestFit="1" customWidth="1"/>
    <col min="12814" max="12815" width="4.42578125" bestFit="1" customWidth="1"/>
    <col min="12816" max="12816" width="6.140625" bestFit="1" customWidth="1"/>
    <col min="12817" max="12817" width="14.28515625" customWidth="1"/>
    <col min="13058" max="13058" width="6.42578125" customWidth="1"/>
    <col min="13059" max="13059" width="56.140625" customWidth="1"/>
    <col min="13060" max="13060" width="9.28515625" bestFit="1" customWidth="1"/>
    <col min="13061" max="13061" width="10" customWidth="1"/>
    <col min="13062" max="13062" width="11" customWidth="1"/>
    <col min="13063" max="13065" width="4.28515625" bestFit="1" customWidth="1"/>
    <col min="13066" max="13066" width="4.42578125" bestFit="1" customWidth="1"/>
    <col min="13067" max="13069" width="4.28515625" bestFit="1" customWidth="1"/>
    <col min="13070" max="13071" width="4.42578125" bestFit="1" customWidth="1"/>
    <col min="13072" max="13072" width="6.140625" bestFit="1" customWidth="1"/>
    <col min="13073" max="13073" width="14.28515625" customWidth="1"/>
    <col min="13314" max="13314" width="6.42578125" customWidth="1"/>
    <col min="13315" max="13315" width="56.140625" customWidth="1"/>
    <col min="13316" max="13316" width="9.28515625" bestFit="1" customWidth="1"/>
    <col min="13317" max="13317" width="10" customWidth="1"/>
    <col min="13318" max="13318" width="11" customWidth="1"/>
    <col min="13319" max="13321" width="4.28515625" bestFit="1" customWidth="1"/>
    <col min="13322" max="13322" width="4.42578125" bestFit="1" customWidth="1"/>
    <col min="13323" max="13325" width="4.28515625" bestFit="1" customWidth="1"/>
    <col min="13326" max="13327" width="4.42578125" bestFit="1" customWidth="1"/>
    <col min="13328" max="13328" width="6.140625" bestFit="1" customWidth="1"/>
    <col min="13329" max="13329" width="14.28515625" customWidth="1"/>
    <col min="13570" max="13570" width="6.42578125" customWidth="1"/>
    <col min="13571" max="13571" width="56.140625" customWidth="1"/>
    <col min="13572" max="13572" width="9.28515625" bestFit="1" customWidth="1"/>
    <col min="13573" max="13573" width="10" customWidth="1"/>
    <col min="13574" max="13574" width="11" customWidth="1"/>
    <col min="13575" max="13577" width="4.28515625" bestFit="1" customWidth="1"/>
    <col min="13578" max="13578" width="4.42578125" bestFit="1" customWidth="1"/>
    <col min="13579" max="13581" width="4.28515625" bestFit="1" customWidth="1"/>
    <col min="13582" max="13583" width="4.42578125" bestFit="1" customWidth="1"/>
    <col min="13584" max="13584" width="6.140625" bestFit="1" customWidth="1"/>
    <col min="13585" max="13585" width="14.28515625" customWidth="1"/>
    <col min="13826" max="13826" width="6.42578125" customWidth="1"/>
    <col min="13827" max="13827" width="56.140625" customWidth="1"/>
    <col min="13828" max="13828" width="9.28515625" bestFit="1" customWidth="1"/>
    <col min="13829" max="13829" width="10" customWidth="1"/>
    <col min="13830" max="13830" width="11" customWidth="1"/>
    <col min="13831" max="13833" width="4.28515625" bestFit="1" customWidth="1"/>
    <col min="13834" max="13834" width="4.42578125" bestFit="1" customWidth="1"/>
    <col min="13835" max="13837" width="4.28515625" bestFit="1" customWidth="1"/>
    <col min="13838" max="13839" width="4.42578125" bestFit="1" customWidth="1"/>
    <col min="13840" max="13840" width="6.140625" bestFit="1" customWidth="1"/>
    <col min="13841" max="13841" width="14.28515625" customWidth="1"/>
    <col min="14082" max="14082" width="6.42578125" customWidth="1"/>
    <col min="14083" max="14083" width="56.140625" customWidth="1"/>
    <col min="14084" max="14084" width="9.28515625" bestFit="1" customWidth="1"/>
    <col min="14085" max="14085" width="10" customWidth="1"/>
    <col min="14086" max="14086" width="11" customWidth="1"/>
    <col min="14087" max="14089" width="4.28515625" bestFit="1" customWidth="1"/>
    <col min="14090" max="14090" width="4.42578125" bestFit="1" customWidth="1"/>
    <col min="14091" max="14093" width="4.28515625" bestFit="1" customWidth="1"/>
    <col min="14094" max="14095" width="4.42578125" bestFit="1" customWidth="1"/>
    <col min="14096" max="14096" width="6.140625" bestFit="1" customWidth="1"/>
    <col min="14097" max="14097" width="14.28515625" customWidth="1"/>
    <col min="14338" max="14338" width="6.42578125" customWidth="1"/>
    <col min="14339" max="14339" width="56.140625" customWidth="1"/>
    <col min="14340" max="14340" width="9.28515625" bestFit="1" customWidth="1"/>
    <col min="14341" max="14341" width="10" customWidth="1"/>
    <col min="14342" max="14342" width="11" customWidth="1"/>
    <col min="14343" max="14345" width="4.28515625" bestFit="1" customWidth="1"/>
    <col min="14346" max="14346" width="4.42578125" bestFit="1" customWidth="1"/>
    <col min="14347" max="14349" width="4.28515625" bestFit="1" customWidth="1"/>
    <col min="14350" max="14351" width="4.42578125" bestFit="1" customWidth="1"/>
    <col min="14352" max="14352" width="6.140625" bestFit="1" customWidth="1"/>
    <col min="14353" max="14353" width="14.28515625" customWidth="1"/>
    <col min="14594" max="14594" width="6.42578125" customWidth="1"/>
    <col min="14595" max="14595" width="56.140625" customWidth="1"/>
    <col min="14596" max="14596" width="9.28515625" bestFit="1" customWidth="1"/>
    <col min="14597" max="14597" width="10" customWidth="1"/>
    <col min="14598" max="14598" width="11" customWidth="1"/>
    <col min="14599" max="14601" width="4.28515625" bestFit="1" customWidth="1"/>
    <col min="14602" max="14602" width="4.42578125" bestFit="1" customWidth="1"/>
    <col min="14603" max="14605" width="4.28515625" bestFit="1" customWidth="1"/>
    <col min="14606" max="14607" width="4.42578125" bestFit="1" customWidth="1"/>
    <col min="14608" max="14608" width="6.140625" bestFit="1" customWidth="1"/>
    <col min="14609" max="14609" width="14.28515625" customWidth="1"/>
    <col min="14850" max="14850" width="6.42578125" customWidth="1"/>
    <col min="14851" max="14851" width="56.140625" customWidth="1"/>
    <col min="14852" max="14852" width="9.28515625" bestFit="1" customWidth="1"/>
    <col min="14853" max="14853" width="10" customWidth="1"/>
    <col min="14854" max="14854" width="11" customWidth="1"/>
    <col min="14855" max="14857" width="4.28515625" bestFit="1" customWidth="1"/>
    <col min="14858" max="14858" width="4.42578125" bestFit="1" customWidth="1"/>
    <col min="14859" max="14861" width="4.28515625" bestFit="1" customWidth="1"/>
    <col min="14862" max="14863" width="4.42578125" bestFit="1" customWidth="1"/>
    <col min="14864" max="14864" width="6.140625" bestFit="1" customWidth="1"/>
    <col min="14865" max="14865" width="14.28515625" customWidth="1"/>
    <col min="15106" max="15106" width="6.42578125" customWidth="1"/>
    <col min="15107" max="15107" width="56.140625" customWidth="1"/>
    <col min="15108" max="15108" width="9.28515625" bestFit="1" customWidth="1"/>
    <col min="15109" max="15109" width="10" customWidth="1"/>
    <col min="15110" max="15110" width="11" customWidth="1"/>
    <col min="15111" max="15113" width="4.28515625" bestFit="1" customWidth="1"/>
    <col min="15114" max="15114" width="4.42578125" bestFit="1" customWidth="1"/>
    <col min="15115" max="15117" width="4.28515625" bestFit="1" customWidth="1"/>
    <col min="15118" max="15119" width="4.42578125" bestFit="1" customWidth="1"/>
    <col min="15120" max="15120" width="6.140625" bestFit="1" customWidth="1"/>
    <col min="15121" max="15121" width="14.28515625" customWidth="1"/>
    <col min="15362" max="15362" width="6.42578125" customWidth="1"/>
    <col min="15363" max="15363" width="56.140625" customWidth="1"/>
    <col min="15364" max="15364" width="9.28515625" bestFit="1" customWidth="1"/>
    <col min="15365" max="15365" width="10" customWidth="1"/>
    <col min="15366" max="15366" width="11" customWidth="1"/>
    <col min="15367" max="15369" width="4.28515625" bestFit="1" customWidth="1"/>
    <col min="15370" max="15370" width="4.42578125" bestFit="1" customWidth="1"/>
    <col min="15371" max="15373" width="4.28515625" bestFit="1" customWidth="1"/>
    <col min="15374" max="15375" width="4.42578125" bestFit="1" customWidth="1"/>
    <col min="15376" max="15376" width="6.140625" bestFit="1" customWidth="1"/>
    <col min="15377" max="15377" width="14.28515625" customWidth="1"/>
    <col min="15618" max="15618" width="6.42578125" customWidth="1"/>
    <col min="15619" max="15619" width="56.140625" customWidth="1"/>
    <col min="15620" max="15620" width="9.28515625" bestFit="1" customWidth="1"/>
    <col min="15621" max="15621" width="10" customWidth="1"/>
    <col min="15622" max="15622" width="11" customWidth="1"/>
    <col min="15623" max="15625" width="4.28515625" bestFit="1" customWidth="1"/>
    <col min="15626" max="15626" width="4.42578125" bestFit="1" customWidth="1"/>
    <col min="15627" max="15629" width="4.28515625" bestFit="1" customWidth="1"/>
    <col min="15630" max="15631" width="4.42578125" bestFit="1" customWidth="1"/>
    <col min="15632" max="15632" width="6.140625" bestFit="1" customWidth="1"/>
    <col min="15633" max="15633" width="14.28515625" customWidth="1"/>
    <col min="15874" max="15874" width="6.42578125" customWidth="1"/>
    <col min="15875" max="15875" width="56.140625" customWidth="1"/>
    <col min="15876" max="15876" width="9.28515625" bestFit="1" customWidth="1"/>
    <col min="15877" max="15877" width="10" customWidth="1"/>
    <col min="15878" max="15878" width="11" customWidth="1"/>
    <col min="15879" max="15881" width="4.28515625" bestFit="1" customWidth="1"/>
    <col min="15882" max="15882" width="4.42578125" bestFit="1" customWidth="1"/>
    <col min="15883" max="15885" width="4.28515625" bestFit="1" customWidth="1"/>
    <col min="15886" max="15887" width="4.42578125" bestFit="1" customWidth="1"/>
    <col min="15888" max="15888" width="6.140625" bestFit="1" customWidth="1"/>
    <col min="15889" max="15889" width="14.28515625" customWidth="1"/>
    <col min="16130" max="16130" width="6.42578125" customWidth="1"/>
    <col min="16131" max="16131" width="56.140625" customWidth="1"/>
    <col min="16132" max="16132" width="9.28515625" bestFit="1" customWidth="1"/>
    <col min="16133" max="16133" width="10" customWidth="1"/>
    <col min="16134" max="16134" width="11" customWidth="1"/>
    <col min="16135" max="16137" width="4.28515625" bestFit="1" customWidth="1"/>
    <col min="16138" max="16138" width="4.42578125" bestFit="1" customWidth="1"/>
    <col min="16139" max="16141" width="4.28515625" bestFit="1" customWidth="1"/>
    <col min="16142" max="16143" width="4.42578125" bestFit="1" customWidth="1"/>
    <col min="16144" max="16144" width="6.140625" bestFit="1" customWidth="1"/>
    <col min="16145" max="16145" width="14.28515625" customWidth="1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>
      <c r="A2" s="139" t="s">
        <v>136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135</v>
      </c>
      <c r="L2" s="139"/>
      <c r="M2" s="139"/>
      <c r="N2" s="139"/>
      <c r="O2" s="139"/>
      <c r="P2" s="139"/>
      <c r="Q2" s="139"/>
      <c r="R2" s="139"/>
    </row>
    <row r="3" spans="1:18" ht="15.75">
      <c r="A3" s="139" t="s">
        <v>137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66</v>
      </c>
      <c r="L3" s="139"/>
      <c r="M3" s="139"/>
      <c r="N3" s="139"/>
      <c r="O3" s="139"/>
      <c r="P3" s="139"/>
      <c r="Q3" s="139"/>
      <c r="R3" s="139"/>
    </row>
    <row r="4" spans="1:18" ht="21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39.75" customHeight="1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15.75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 ht="15.75">
      <c r="A7" s="158" t="s">
        <v>23</v>
      </c>
      <c r="B7" s="158"/>
      <c r="C7" s="103"/>
      <c r="D7" s="2"/>
      <c r="E7" s="122"/>
      <c r="F7" s="2"/>
      <c r="G7" s="32">
        <f t="shared" ref="G7" si="0">D7-F7</f>
        <v>0</v>
      </c>
      <c r="H7" s="2"/>
      <c r="I7" s="2"/>
      <c r="J7" s="2"/>
      <c r="K7" s="2"/>
      <c r="L7" s="2"/>
      <c r="M7" s="2"/>
      <c r="N7" s="2"/>
      <c r="O7" s="2"/>
      <c r="P7" s="2"/>
      <c r="Q7" s="32">
        <f t="shared" ref="Q7" si="1">SUM(H7:P7)</f>
        <v>0</v>
      </c>
      <c r="R7" s="2"/>
    </row>
    <row r="8" spans="1:18" ht="15.75">
      <c r="A8" s="158" t="s">
        <v>24</v>
      </c>
      <c r="B8" s="158"/>
      <c r="C8" s="103"/>
      <c r="D8" s="2"/>
      <c r="E8" s="122"/>
      <c r="F8" s="2"/>
      <c r="G8" s="32">
        <f t="shared" ref="G8:G15" si="2">D8-F8</f>
        <v>0</v>
      </c>
      <c r="H8" s="2"/>
      <c r="I8" s="2"/>
      <c r="J8" s="2"/>
      <c r="K8" s="2"/>
      <c r="L8" s="2"/>
      <c r="M8" s="2"/>
      <c r="N8" s="2"/>
      <c r="O8" s="2"/>
      <c r="P8" s="2"/>
      <c r="Q8" s="32">
        <f t="shared" ref="Q8:Q15" si="3">SUM(H8:P8)</f>
        <v>0</v>
      </c>
      <c r="R8" s="2"/>
    </row>
    <row r="9" spans="1:18" ht="15.75">
      <c r="A9" s="99">
        <v>1</v>
      </c>
      <c r="B9" s="3" t="s">
        <v>25</v>
      </c>
      <c r="C9" s="18">
        <v>150000</v>
      </c>
      <c r="D9" s="3">
        <v>0</v>
      </c>
      <c r="E9" s="3">
        <f>MMULT(C9,D9)</f>
        <v>0</v>
      </c>
      <c r="F9" s="3">
        <v>0</v>
      </c>
      <c r="G9" s="3">
        <f t="shared" si="2"/>
        <v>0</v>
      </c>
      <c r="H9" s="3"/>
      <c r="I9" s="3"/>
      <c r="J9" s="3"/>
      <c r="K9" s="3"/>
      <c r="L9" s="3"/>
      <c r="M9" s="3"/>
      <c r="N9" s="3"/>
      <c r="O9" s="3"/>
      <c r="P9" s="3"/>
      <c r="Q9" s="3">
        <f t="shared" si="3"/>
        <v>0</v>
      </c>
      <c r="R9" s="3"/>
    </row>
    <row r="10" spans="1:18" ht="15.75">
      <c r="A10" s="99">
        <v>2</v>
      </c>
      <c r="B10" s="3" t="s">
        <v>26</v>
      </c>
      <c r="C10" s="18">
        <v>35000</v>
      </c>
      <c r="D10" s="3">
        <v>1</v>
      </c>
      <c r="E10" s="3">
        <f t="shared" ref="E10:E58" si="4">MMULT(C10,D10)</f>
        <v>35000</v>
      </c>
      <c r="F10" s="3">
        <v>1</v>
      </c>
      <c r="G10" s="3">
        <f t="shared" si="2"/>
        <v>0</v>
      </c>
      <c r="H10" s="3"/>
      <c r="I10" s="3"/>
      <c r="J10" s="3"/>
      <c r="K10" s="3"/>
      <c r="L10" s="3"/>
      <c r="M10" s="3"/>
      <c r="N10" s="3"/>
      <c r="O10" s="3"/>
      <c r="P10" s="3"/>
      <c r="Q10" s="3">
        <f t="shared" si="3"/>
        <v>0</v>
      </c>
      <c r="R10" s="3"/>
    </row>
    <row r="11" spans="1:18" ht="15.75">
      <c r="A11" s="99">
        <v>3</v>
      </c>
      <c r="B11" s="3" t="s">
        <v>27</v>
      </c>
      <c r="C11" s="18">
        <v>60000</v>
      </c>
      <c r="D11" s="3">
        <v>2</v>
      </c>
      <c r="E11" s="3">
        <f t="shared" si="4"/>
        <v>120000</v>
      </c>
      <c r="F11" s="3">
        <v>2</v>
      </c>
      <c r="G11" s="3">
        <f t="shared" si="2"/>
        <v>0</v>
      </c>
      <c r="H11" s="3"/>
      <c r="I11" s="3"/>
      <c r="J11" s="3"/>
      <c r="K11" s="3"/>
      <c r="L11" s="3"/>
      <c r="M11" s="3"/>
      <c r="N11" s="3"/>
      <c r="O11" s="3"/>
      <c r="P11" s="3"/>
      <c r="Q11" s="3">
        <f t="shared" si="3"/>
        <v>0</v>
      </c>
      <c r="R11" s="3"/>
    </row>
    <row r="12" spans="1:18" ht="15.75">
      <c r="A12" s="99">
        <v>4</v>
      </c>
      <c r="B12" s="3" t="s">
        <v>28</v>
      </c>
      <c r="C12" s="18">
        <v>10000</v>
      </c>
      <c r="D12" s="3">
        <v>1</v>
      </c>
      <c r="E12" s="3">
        <f t="shared" si="4"/>
        <v>10000</v>
      </c>
      <c r="F12" s="3">
        <v>1</v>
      </c>
      <c r="G12" s="3">
        <f t="shared" si="2"/>
        <v>0</v>
      </c>
      <c r="H12" s="3"/>
      <c r="I12" s="3"/>
      <c r="J12" s="3"/>
      <c r="K12" s="3"/>
      <c r="L12" s="3"/>
      <c r="M12" s="3"/>
      <c r="N12" s="3"/>
      <c r="O12" s="3"/>
      <c r="P12" s="3"/>
      <c r="Q12" s="3">
        <f t="shared" si="3"/>
        <v>0</v>
      </c>
      <c r="R12" s="3"/>
    </row>
    <row r="13" spans="1:18" ht="15.75">
      <c r="A13" s="99">
        <v>5</v>
      </c>
      <c r="B13" s="3" t="s">
        <v>29</v>
      </c>
      <c r="C13" s="18">
        <v>70000</v>
      </c>
      <c r="D13" s="3">
        <v>0</v>
      </c>
      <c r="E13" s="3">
        <f t="shared" si="4"/>
        <v>0</v>
      </c>
      <c r="F13" s="3">
        <v>0</v>
      </c>
      <c r="G13" s="3">
        <f t="shared" si="2"/>
        <v>0</v>
      </c>
      <c r="H13" s="3"/>
      <c r="I13" s="3"/>
      <c r="J13" s="3"/>
      <c r="K13" s="3"/>
      <c r="L13" s="3"/>
      <c r="M13" s="3"/>
      <c r="N13" s="3"/>
      <c r="O13" s="3"/>
      <c r="P13" s="3"/>
      <c r="Q13" s="3">
        <f t="shared" si="3"/>
        <v>0</v>
      </c>
      <c r="R13" s="3"/>
    </row>
    <row r="14" spans="1:18" ht="15.75">
      <c r="A14" s="99">
        <v>6</v>
      </c>
      <c r="B14" s="3" t="s">
        <v>30</v>
      </c>
      <c r="C14" s="18">
        <v>40000</v>
      </c>
      <c r="D14" s="3">
        <v>2</v>
      </c>
      <c r="E14" s="3">
        <f t="shared" si="4"/>
        <v>80000</v>
      </c>
      <c r="F14" s="3">
        <v>0</v>
      </c>
      <c r="G14" s="3">
        <f t="shared" si="2"/>
        <v>2</v>
      </c>
      <c r="H14" s="3"/>
      <c r="I14" s="3">
        <v>2</v>
      </c>
      <c r="J14" s="3"/>
      <c r="K14" s="3"/>
      <c r="L14" s="3"/>
      <c r="M14" s="3"/>
      <c r="N14" s="3"/>
      <c r="O14" s="3"/>
      <c r="P14" s="3"/>
      <c r="Q14" s="3">
        <f t="shared" si="3"/>
        <v>2</v>
      </c>
      <c r="R14" s="3"/>
    </row>
    <row r="15" spans="1:18" ht="15.75">
      <c r="A15" s="99">
        <v>7</v>
      </c>
      <c r="B15" s="3" t="s">
        <v>31</v>
      </c>
      <c r="C15" s="18">
        <v>65000</v>
      </c>
      <c r="D15" s="3">
        <v>0</v>
      </c>
      <c r="E15" s="3">
        <f t="shared" si="4"/>
        <v>0</v>
      </c>
      <c r="F15" s="3">
        <v>0</v>
      </c>
      <c r="G15" s="3">
        <f t="shared" si="2"/>
        <v>0</v>
      </c>
      <c r="H15" s="3"/>
      <c r="I15" s="3"/>
      <c r="J15" s="3"/>
      <c r="K15" s="3"/>
      <c r="L15" s="3"/>
      <c r="M15" s="3"/>
      <c r="N15" s="3"/>
      <c r="O15" s="3"/>
      <c r="P15" s="3"/>
      <c r="Q15" s="3">
        <f t="shared" si="3"/>
        <v>0</v>
      </c>
      <c r="R15" s="3"/>
    </row>
    <row r="16" spans="1:18" ht="15.75">
      <c r="A16" s="158" t="s">
        <v>32</v>
      </c>
      <c r="B16" s="158"/>
      <c r="C16" s="120">
        <v>0</v>
      </c>
      <c r="D16" s="2">
        <v>0</v>
      </c>
      <c r="E16" s="3">
        <f t="shared" si="4"/>
        <v>0</v>
      </c>
      <c r="F16" s="2"/>
      <c r="G16" s="32">
        <f t="shared" ref="G16:G34" si="5">D16-F16</f>
        <v>0</v>
      </c>
      <c r="H16" s="2"/>
      <c r="I16" s="2"/>
      <c r="J16" s="2"/>
      <c r="K16" s="2"/>
      <c r="L16" s="2"/>
      <c r="M16" s="2"/>
      <c r="N16" s="2"/>
      <c r="O16" s="2"/>
      <c r="P16" s="2"/>
      <c r="Q16" s="32">
        <f t="shared" ref="Q16:Q34" si="6">SUM(H16:P16)</f>
        <v>0</v>
      </c>
      <c r="R16" s="2"/>
    </row>
    <row r="17" spans="1:18" ht="15.75">
      <c r="A17" s="99">
        <v>1</v>
      </c>
      <c r="B17" s="5" t="s">
        <v>33</v>
      </c>
      <c r="C17" s="16">
        <v>120000</v>
      </c>
      <c r="D17" s="3">
        <v>0</v>
      </c>
      <c r="E17" s="3">
        <f t="shared" si="4"/>
        <v>0</v>
      </c>
      <c r="F17" s="3">
        <v>0</v>
      </c>
      <c r="G17" s="3">
        <f t="shared" si="5"/>
        <v>0</v>
      </c>
      <c r="H17" s="3"/>
      <c r="I17" s="3"/>
      <c r="J17" s="3"/>
      <c r="K17" s="3"/>
      <c r="L17" s="3"/>
      <c r="M17" s="3"/>
      <c r="N17" s="3"/>
      <c r="O17" s="3"/>
      <c r="P17" s="3"/>
      <c r="Q17" s="3">
        <f t="shared" si="6"/>
        <v>0</v>
      </c>
      <c r="R17" s="3"/>
    </row>
    <row r="18" spans="1:18" ht="15.75">
      <c r="A18" s="99">
        <v>2</v>
      </c>
      <c r="B18" s="5" t="s">
        <v>34</v>
      </c>
      <c r="C18" s="18">
        <v>610000</v>
      </c>
      <c r="D18" s="3">
        <v>0</v>
      </c>
      <c r="E18" s="3">
        <f t="shared" si="4"/>
        <v>0</v>
      </c>
      <c r="F18" s="3">
        <v>0</v>
      </c>
      <c r="G18" s="3">
        <f t="shared" si="5"/>
        <v>0</v>
      </c>
      <c r="H18" s="3"/>
      <c r="I18" s="3"/>
      <c r="J18" s="3"/>
      <c r="K18" s="3"/>
      <c r="L18" s="3"/>
      <c r="M18" s="3"/>
      <c r="N18" s="3"/>
      <c r="O18" s="3"/>
      <c r="P18" s="3"/>
      <c r="Q18" s="3">
        <f t="shared" si="6"/>
        <v>0</v>
      </c>
      <c r="R18" s="3"/>
    </row>
    <row r="19" spans="1:18" ht="15.75">
      <c r="A19" s="99">
        <v>3</v>
      </c>
      <c r="B19" s="5" t="s">
        <v>35</v>
      </c>
      <c r="C19" s="16">
        <v>50000</v>
      </c>
      <c r="D19" s="3">
        <v>0</v>
      </c>
      <c r="E19" s="3">
        <f t="shared" si="4"/>
        <v>0</v>
      </c>
      <c r="F19" s="3">
        <v>0</v>
      </c>
      <c r="G19" s="3">
        <f t="shared" si="5"/>
        <v>0</v>
      </c>
      <c r="H19" s="3"/>
      <c r="I19" s="3"/>
      <c r="J19" s="3"/>
      <c r="K19" s="3"/>
      <c r="L19" s="3"/>
      <c r="M19" s="3"/>
      <c r="N19" s="3"/>
      <c r="O19" s="3"/>
      <c r="P19" s="3"/>
      <c r="Q19" s="3">
        <f t="shared" si="6"/>
        <v>0</v>
      </c>
      <c r="R19" s="3"/>
    </row>
    <row r="20" spans="1:18" ht="15.75">
      <c r="A20" s="158" t="s">
        <v>36</v>
      </c>
      <c r="B20" s="158"/>
      <c r="C20" s="120">
        <v>0</v>
      </c>
      <c r="D20" s="2">
        <v>0</v>
      </c>
      <c r="E20" s="3">
        <f t="shared" si="4"/>
        <v>0</v>
      </c>
      <c r="F20" s="2"/>
      <c r="G20" s="32">
        <f t="shared" si="5"/>
        <v>0</v>
      </c>
      <c r="H20" s="2"/>
      <c r="I20" s="2"/>
      <c r="J20" s="2"/>
      <c r="K20" s="2"/>
      <c r="L20" s="2"/>
      <c r="M20" s="2"/>
      <c r="N20" s="2"/>
      <c r="O20" s="2"/>
      <c r="P20" s="2"/>
      <c r="Q20" s="32">
        <f t="shared" si="6"/>
        <v>0</v>
      </c>
      <c r="R20" s="2"/>
    </row>
    <row r="21" spans="1:18" ht="15.75">
      <c r="A21" s="100">
        <v>1</v>
      </c>
      <c r="B21" s="3" t="s">
        <v>37</v>
      </c>
      <c r="C21" s="18">
        <v>12000</v>
      </c>
      <c r="D21" s="3">
        <v>0</v>
      </c>
      <c r="E21" s="3">
        <f t="shared" si="4"/>
        <v>0</v>
      </c>
      <c r="F21" s="3">
        <v>0</v>
      </c>
      <c r="G21" s="3">
        <f t="shared" si="5"/>
        <v>0</v>
      </c>
      <c r="H21" s="3"/>
      <c r="I21" s="3"/>
      <c r="J21" s="3"/>
      <c r="K21" s="3"/>
      <c r="L21" s="3"/>
      <c r="M21" s="3"/>
      <c r="N21" s="3"/>
      <c r="O21" s="3"/>
      <c r="P21" s="3"/>
      <c r="Q21" s="3">
        <f t="shared" si="6"/>
        <v>0</v>
      </c>
      <c r="R21" s="3"/>
    </row>
    <row r="22" spans="1:18" ht="15.75">
      <c r="A22" s="158" t="s">
        <v>38</v>
      </c>
      <c r="B22" s="158"/>
      <c r="C22" s="120">
        <v>0</v>
      </c>
      <c r="D22" s="2">
        <v>0</v>
      </c>
      <c r="E22" s="3">
        <f t="shared" si="4"/>
        <v>0</v>
      </c>
      <c r="F22" s="2"/>
      <c r="G22" s="32">
        <f t="shared" si="5"/>
        <v>0</v>
      </c>
      <c r="H22" s="2"/>
      <c r="I22" s="2"/>
      <c r="J22" s="2"/>
      <c r="K22" s="2"/>
      <c r="L22" s="2"/>
      <c r="M22" s="2"/>
      <c r="N22" s="2"/>
      <c r="O22" s="2"/>
      <c r="P22" s="2"/>
      <c r="Q22" s="32">
        <f t="shared" si="6"/>
        <v>0</v>
      </c>
      <c r="R22" s="2"/>
    </row>
    <row r="23" spans="1:18" ht="15.75">
      <c r="A23" s="100">
        <v>1</v>
      </c>
      <c r="B23" s="3" t="s">
        <v>39</v>
      </c>
      <c r="C23" s="18">
        <v>100000</v>
      </c>
      <c r="D23" s="3">
        <v>0</v>
      </c>
      <c r="E23" s="3">
        <f t="shared" si="4"/>
        <v>0</v>
      </c>
      <c r="F23" s="3">
        <v>0</v>
      </c>
      <c r="G23" s="3">
        <f t="shared" si="5"/>
        <v>0</v>
      </c>
      <c r="H23" s="3"/>
      <c r="I23" s="3"/>
      <c r="J23" s="3"/>
      <c r="K23" s="3"/>
      <c r="L23" s="3"/>
      <c r="M23" s="3"/>
      <c r="N23" s="3"/>
      <c r="O23" s="3"/>
      <c r="P23" s="3"/>
      <c r="Q23" s="3">
        <f t="shared" si="6"/>
        <v>0</v>
      </c>
      <c r="R23" s="3"/>
    </row>
    <row r="24" spans="1:18" ht="15.75">
      <c r="A24" s="158" t="s">
        <v>40</v>
      </c>
      <c r="B24" s="158"/>
      <c r="C24" s="120">
        <v>0</v>
      </c>
      <c r="D24" s="2">
        <v>0</v>
      </c>
      <c r="E24" s="3">
        <f t="shared" si="4"/>
        <v>0</v>
      </c>
      <c r="F24" s="2"/>
      <c r="G24" s="32">
        <f t="shared" si="5"/>
        <v>0</v>
      </c>
      <c r="H24" s="2"/>
      <c r="I24" s="2"/>
      <c r="J24" s="2"/>
      <c r="K24" s="2"/>
      <c r="L24" s="2"/>
      <c r="M24" s="2"/>
      <c r="N24" s="2"/>
      <c r="O24" s="2"/>
      <c r="P24" s="2"/>
      <c r="Q24" s="32">
        <f t="shared" si="6"/>
        <v>0</v>
      </c>
      <c r="R24" s="2"/>
    </row>
    <row r="25" spans="1:18" ht="15.75">
      <c r="A25" s="99">
        <v>1</v>
      </c>
      <c r="B25" s="3" t="s">
        <v>41</v>
      </c>
      <c r="C25" s="18">
        <v>350000</v>
      </c>
      <c r="D25" s="3">
        <v>0</v>
      </c>
      <c r="E25" s="3">
        <f t="shared" si="4"/>
        <v>0</v>
      </c>
      <c r="F25" s="3">
        <v>0</v>
      </c>
      <c r="G25" s="3">
        <f t="shared" si="5"/>
        <v>0</v>
      </c>
      <c r="H25" s="3"/>
      <c r="I25" s="3"/>
      <c r="J25" s="3"/>
      <c r="K25" s="3"/>
      <c r="L25" s="3"/>
      <c r="M25" s="3"/>
      <c r="N25" s="3"/>
      <c r="O25" s="3"/>
      <c r="P25" s="3"/>
      <c r="Q25" s="3">
        <f t="shared" si="6"/>
        <v>0</v>
      </c>
      <c r="R25" s="3"/>
    </row>
    <row r="26" spans="1:18" ht="15.75">
      <c r="A26" s="99">
        <v>2</v>
      </c>
      <c r="B26" s="3" t="s">
        <v>42</v>
      </c>
      <c r="C26" s="18">
        <v>45000</v>
      </c>
      <c r="D26" s="3">
        <v>2</v>
      </c>
      <c r="E26" s="3">
        <f t="shared" si="4"/>
        <v>90000</v>
      </c>
      <c r="F26" s="3">
        <v>1</v>
      </c>
      <c r="G26" s="3">
        <f t="shared" si="5"/>
        <v>1</v>
      </c>
      <c r="H26" s="3"/>
      <c r="I26" s="3"/>
      <c r="J26" s="3"/>
      <c r="K26" s="3">
        <v>1</v>
      </c>
      <c r="L26" s="3"/>
      <c r="M26" s="3"/>
      <c r="N26" s="3"/>
      <c r="O26" s="3"/>
      <c r="P26" s="3"/>
      <c r="Q26" s="3">
        <f t="shared" si="6"/>
        <v>1</v>
      </c>
      <c r="R26" s="3"/>
    </row>
    <row r="27" spans="1:18" ht="15.75">
      <c r="A27" s="99">
        <v>3</v>
      </c>
      <c r="B27" s="3" t="s">
        <v>43</v>
      </c>
      <c r="C27" s="16">
        <v>55000</v>
      </c>
      <c r="D27" s="3">
        <v>0</v>
      </c>
      <c r="E27" s="3">
        <f t="shared" si="4"/>
        <v>0</v>
      </c>
      <c r="F27" s="3">
        <v>0</v>
      </c>
      <c r="G27" s="3">
        <f t="shared" si="5"/>
        <v>0</v>
      </c>
      <c r="H27" s="3"/>
      <c r="I27" s="3"/>
      <c r="J27" s="3"/>
      <c r="K27" s="3"/>
      <c r="L27" s="3"/>
      <c r="M27" s="3"/>
      <c r="N27" s="3"/>
      <c r="O27" s="3"/>
      <c r="P27" s="3"/>
      <c r="Q27" s="3">
        <f t="shared" si="6"/>
        <v>0</v>
      </c>
      <c r="R27" s="3"/>
    </row>
    <row r="28" spans="1:18" ht="15.75">
      <c r="A28" s="99">
        <v>4</v>
      </c>
      <c r="B28" s="3" t="s">
        <v>44</v>
      </c>
      <c r="C28" s="16">
        <v>200000</v>
      </c>
      <c r="D28" s="3">
        <v>1</v>
      </c>
      <c r="E28" s="3">
        <f t="shared" si="4"/>
        <v>200000</v>
      </c>
      <c r="F28" s="3">
        <v>1</v>
      </c>
      <c r="G28" s="3">
        <f t="shared" si="5"/>
        <v>0</v>
      </c>
      <c r="H28" s="3"/>
      <c r="I28" s="3"/>
      <c r="J28" s="3"/>
      <c r="K28" s="3"/>
      <c r="L28" s="3"/>
      <c r="M28" s="3"/>
      <c r="N28" s="3"/>
      <c r="O28" s="3"/>
      <c r="P28" s="3"/>
      <c r="Q28" s="3">
        <f t="shared" si="6"/>
        <v>0</v>
      </c>
      <c r="R28" s="3"/>
    </row>
    <row r="29" spans="1:18" ht="15.75">
      <c r="A29" s="99">
        <v>5</v>
      </c>
      <c r="B29" s="3" t="s">
        <v>45</v>
      </c>
      <c r="C29" s="16">
        <v>55000</v>
      </c>
      <c r="D29" s="3">
        <v>0</v>
      </c>
      <c r="E29" s="3">
        <f t="shared" si="4"/>
        <v>0</v>
      </c>
      <c r="F29" s="3">
        <v>0</v>
      </c>
      <c r="G29" s="3">
        <f t="shared" si="5"/>
        <v>0</v>
      </c>
      <c r="H29" s="3"/>
      <c r="I29" s="3"/>
      <c r="J29" s="3"/>
      <c r="K29" s="3"/>
      <c r="L29" s="3"/>
      <c r="M29" s="3"/>
      <c r="N29" s="3"/>
      <c r="O29" s="3"/>
      <c r="P29" s="3"/>
      <c r="Q29" s="3">
        <f t="shared" si="6"/>
        <v>0</v>
      </c>
      <c r="R29" s="3"/>
    </row>
    <row r="30" spans="1:18" ht="15.75">
      <c r="A30" s="99">
        <v>6</v>
      </c>
      <c r="B30" s="3" t="s">
        <v>46</v>
      </c>
      <c r="C30" s="16">
        <v>200000</v>
      </c>
      <c r="D30" s="3">
        <v>0</v>
      </c>
      <c r="E30" s="3">
        <f t="shared" si="4"/>
        <v>0</v>
      </c>
      <c r="F30" s="3">
        <v>0</v>
      </c>
      <c r="G30" s="3">
        <f t="shared" si="5"/>
        <v>0</v>
      </c>
      <c r="H30" s="3"/>
      <c r="I30" s="3"/>
      <c r="J30" s="3"/>
      <c r="K30" s="3"/>
      <c r="L30" s="3"/>
      <c r="M30" s="3"/>
      <c r="N30" s="3"/>
      <c r="O30" s="3"/>
      <c r="P30" s="3"/>
      <c r="Q30" s="3">
        <f t="shared" si="6"/>
        <v>0</v>
      </c>
      <c r="R30" s="3"/>
    </row>
    <row r="31" spans="1:18" ht="15.75">
      <c r="A31" s="99">
        <v>7</v>
      </c>
      <c r="B31" s="3" t="s">
        <v>47</v>
      </c>
      <c r="C31" s="16">
        <v>200000</v>
      </c>
      <c r="D31" s="3">
        <v>0</v>
      </c>
      <c r="E31" s="3">
        <f t="shared" si="4"/>
        <v>0</v>
      </c>
      <c r="F31" s="3">
        <v>0</v>
      </c>
      <c r="G31" s="3">
        <f t="shared" si="5"/>
        <v>0</v>
      </c>
      <c r="H31" s="3"/>
      <c r="I31" s="3"/>
      <c r="J31" s="3"/>
      <c r="K31" s="3"/>
      <c r="L31" s="3"/>
      <c r="M31" s="3"/>
      <c r="N31" s="3"/>
      <c r="O31" s="3"/>
      <c r="P31" s="3"/>
      <c r="Q31" s="3">
        <f t="shared" si="6"/>
        <v>0</v>
      </c>
      <c r="R31" s="3"/>
    </row>
    <row r="32" spans="1:18" ht="15.75">
      <c r="A32" s="99">
        <v>8</v>
      </c>
      <c r="B32" s="3" t="s">
        <v>48</v>
      </c>
      <c r="C32" s="18">
        <v>45000</v>
      </c>
      <c r="D32" s="3">
        <v>0</v>
      </c>
      <c r="E32" s="3">
        <f t="shared" si="4"/>
        <v>0</v>
      </c>
      <c r="F32" s="3">
        <v>0</v>
      </c>
      <c r="G32" s="3">
        <f t="shared" si="5"/>
        <v>0</v>
      </c>
      <c r="H32" s="3"/>
      <c r="I32" s="3"/>
      <c r="J32" s="3"/>
      <c r="K32" s="3"/>
      <c r="L32" s="3"/>
      <c r="M32" s="3"/>
      <c r="N32" s="3"/>
      <c r="O32" s="3"/>
      <c r="P32" s="3"/>
      <c r="Q32" s="3">
        <f t="shared" si="6"/>
        <v>0</v>
      </c>
      <c r="R32" s="3"/>
    </row>
    <row r="33" spans="1:18" ht="15.75">
      <c r="A33" s="99">
        <v>9</v>
      </c>
      <c r="B33" s="3" t="s">
        <v>49</v>
      </c>
      <c r="C33" s="16">
        <v>130000</v>
      </c>
      <c r="D33" s="3">
        <v>0</v>
      </c>
      <c r="E33" s="3">
        <f t="shared" si="4"/>
        <v>0</v>
      </c>
      <c r="F33" s="3">
        <v>0</v>
      </c>
      <c r="G33" s="3">
        <f t="shared" si="5"/>
        <v>0</v>
      </c>
      <c r="H33" s="3"/>
      <c r="I33" s="3"/>
      <c r="J33" s="3"/>
      <c r="K33" s="3"/>
      <c r="L33" s="3"/>
      <c r="M33" s="3"/>
      <c r="N33" s="3"/>
      <c r="O33" s="3"/>
      <c r="P33" s="3"/>
      <c r="Q33" s="3">
        <f t="shared" si="6"/>
        <v>0</v>
      </c>
      <c r="R33" s="3"/>
    </row>
    <row r="34" spans="1:18" ht="15.75">
      <c r="A34" s="99">
        <v>10</v>
      </c>
      <c r="B34" s="3" t="s">
        <v>50</v>
      </c>
      <c r="C34" s="16">
        <v>200000</v>
      </c>
      <c r="D34" s="3">
        <v>0</v>
      </c>
      <c r="E34" s="3">
        <f t="shared" si="4"/>
        <v>0</v>
      </c>
      <c r="F34" s="3">
        <v>0</v>
      </c>
      <c r="G34" s="3">
        <f t="shared" si="5"/>
        <v>0</v>
      </c>
      <c r="H34" s="3"/>
      <c r="I34" s="3"/>
      <c r="J34" s="3"/>
      <c r="K34" s="3"/>
      <c r="L34" s="3"/>
      <c r="M34" s="3"/>
      <c r="N34" s="3"/>
      <c r="O34" s="3"/>
      <c r="P34" s="3"/>
      <c r="Q34" s="3">
        <f t="shared" si="6"/>
        <v>0</v>
      </c>
      <c r="R34" s="3"/>
    </row>
    <row r="35" spans="1:18" ht="15.75">
      <c r="A35" s="158" t="s">
        <v>51</v>
      </c>
      <c r="B35" s="158"/>
      <c r="C35" s="120">
        <v>0</v>
      </c>
      <c r="D35" s="2">
        <v>0</v>
      </c>
      <c r="E35" s="3">
        <f t="shared" si="4"/>
        <v>0</v>
      </c>
      <c r="F35" s="2"/>
      <c r="G35" s="32">
        <f t="shared" ref="G35:G57" si="7">D35-F35</f>
        <v>0</v>
      </c>
      <c r="H35" s="2"/>
      <c r="I35" s="2"/>
      <c r="J35" s="2"/>
      <c r="K35" s="2"/>
      <c r="L35" s="2"/>
      <c r="M35" s="2"/>
      <c r="N35" s="2"/>
      <c r="O35" s="2"/>
      <c r="P35" s="2"/>
      <c r="Q35" s="32">
        <f t="shared" ref="Q35:Q57" si="8">SUM(H35:P35)</f>
        <v>0</v>
      </c>
      <c r="R35" s="2"/>
    </row>
    <row r="36" spans="1:18" ht="15.75">
      <c r="A36" s="99">
        <v>1</v>
      </c>
      <c r="B36" s="3" t="s">
        <v>41</v>
      </c>
      <c r="C36" s="18">
        <v>350000</v>
      </c>
      <c r="D36" s="3">
        <v>0</v>
      </c>
      <c r="E36" s="3">
        <f t="shared" si="4"/>
        <v>0</v>
      </c>
      <c r="F36" s="3">
        <v>0</v>
      </c>
      <c r="G36" s="3">
        <f t="shared" si="7"/>
        <v>0</v>
      </c>
      <c r="H36" s="3"/>
      <c r="I36" s="3"/>
      <c r="J36" s="3"/>
      <c r="K36" s="3"/>
      <c r="L36" s="3"/>
      <c r="M36" s="3"/>
      <c r="N36" s="3"/>
      <c r="O36" s="3"/>
      <c r="P36" s="3"/>
      <c r="Q36" s="3">
        <f t="shared" si="8"/>
        <v>0</v>
      </c>
      <c r="R36" s="3"/>
    </row>
    <row r="37" spans="1:18" ht="15.75">
      <c r="A37" s="99">
        <v>2</v>
      </c>
      <c r="B37" s="3" t="s">
        <v>42</v>
      </c>
      <c r="C37" s="18">
        <v>45000</v>
      </c>
      <c r="D37" s="3">
        <v>0</v>
      </c>
      <c r="E37" s="3">
        <f t="shared" si="4"/>
        <v>0</v>
      </c>
      <c r="F37" s="3">
        <v>0</v>
      </c>
      <c r="G37" s="3">
        <f t="shared" si="7"/>
        <v>0</v>
      </c>
      <c r="H37" s="3"/>
      <c r="I37" s="3"/>
      <c r="J37" s="3"/>
      <c r="K37" s="3"/>
      <c r="L37" s="3"/>
      <c r="M37" s="3"/>
      <c r="N37" s="3"/>
      <c r="O37" s="3"/>
      <c r="P37" s="3"/>
      <c r="Q37" s="3">
        <f t="shared" si="8"/>
        <v>0</v>
      </c>
      <c r="R37" s="3"/>
    </row>
    <row r="38" spans="1:18" ht="15.75">
      <c r="A38" s="99">
        <v>3</v>
      </c>
      <c r="B38" s="3" t="s">
        <v>43</v>
      </c>
      <c r="C38" s="16">
        <v>55000</v>
      </c>
      <c r="D38" s="3">
        <v>0</v>
      </c>
      <c r="E38" s="3">
        <f t="shared" si="4"/>
        <v>0</v>
      </c>
      <c r="F38" s="3">
        <v>0</v>
      </c>
      <c r="G38" s="3">
        <f t="shared" si="7"/>
        <v>0</v>
      </c>
      <c r="H38" s="3"/>
      <c r="I38" s="3"/>
      <c r="J38" s="3"/>
      <c r="K38" s="3"/>
      <c r="L38" s="3"/>
      <c r="M38" s="3"/>
      <c r="N38" s="3"/>
      <c r="O38" s="3"/>
      <c r="P38" s="3"/>
      <c r="Q38" s="3">
        <f t="shared" si="8"/>
        <v>0</v>
      </c>
      <c r="R38" s="3"/>
    </row>
    <row r="39" spans="1:18" ht="15.75">
      <c r="A39" s="99">
        <v>4</v>
      </c>
      <c r="B39" s="3" t="s">
        <v>44</v>
      </c>
      <c r="C39" s="16">
        <v>200000</v>
      </c>
      <c r="D39" s="33">
        <v>1</v>
      </c>
      <c r="E39" s="3">
        <f t="shared" si="4"/>
        <v>200000</v>
      </c>
      <c r="F39" s="33">
        <v>1</v>
      </c>
      <c r="G39" s="7">
        <f>D39-F39</f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7">
        <f>SUM(H39:P39)</f>
        <v>0</v>
      </c>
      <c r="R39" s="3"/>
    </row>
    <row r="40" spans="1:18" ht="15.75">
      <c r="A40" s="99">
        <v>5</v>
      </c>
      <c r="B40" s="3" t="s">
        <v>45</v>
      </c>
      <c r="C40" s="16">
        <v>55000</v>
      </c>
      <c r="D40" s="3">
        <v>0</v>
      </c>
      <c r="E40" s="3">
        <f t="shared" si="4"/>
        <v>0</v>
      </c>
      <c r="F40" s="3">
        <v>0</v>
      </c>
      <c r="G40" s="3">
        <f t="shared" si="7"/>
        <v>0</v>
      </c>
      <c r="H40" s="3"/>
      <c r="I40" s="3"/>
      <c r="J40" s="3"/>
      <c r="K40" s="3"/>
      <c r="L40" s="3"/>
      <c r="M40" s="3"/>
      <c r="N40" s="3"/>
      <c r="O40" s="3"/>
      <c r="P40" s="3"/>
      <c r="Q40" s="3">
        <f t="shared" si="8"/>
        <v>0</v>
      </c>
      <c r="R40" s="3"/>
    </row>
    <row r="41" spans="1:18" ht="15.75">
      <c r="A41" s="99">
        <v>6</v>
      </c>
      <c r="B41" s="3" t="s">
        <v>46</v>
      </c>
      <c r="C41" s="16">
        <v>200000</v>
      </c>
      <c r="D41" s="3">
        <v>0</v>
      </c>
      <c r="E41" s="3">
        <f t="shared" si="4"/>
        <v>0</v>
      </c>
      <c r="F41" s="3">
        <v>0</v>
      </c>
      <c r="G41" s="3">
        <f t="shared" si="7"/>
        <v>0</v>
      </c>
      <c r="H41" s="3"/>
      <c r="I41" s="3"/>
      <c r="J41" s="3"/>
      <c r="K41" s="3"/>
      <c r="L41" s="3"/>
      <c r="M41" s="3"/>
      <c r="N41" s="3"/>
      <c r="O41" s="3"/>
      <c r="P41" s="3"/>
      <c r="Q41" s="3">
        <f t="shared" si="8"/>
        <v>0</v>
      </c>
      <c r="R41" s="3"/>
    </row>
    <row r="42" spans="1:18" ht="15.75">
      <c r="A42" s="99">
        <v>7</v>
      </c>
      <c r="B42" s="3" t="s">
        <v>47</v>
      </c>
      <c r="C42" s="16">
        <v>200000</v>
      </c>
      <c r="D42" s="3">
        <v>0</v>
      </c>
      <c r="E42" s="3">
        <f t="shared" si="4"/>
        <v>0</v>
      </c>
      <c r="F42" s="3">
        <v>0</v>
      </c>
      <c r="G42" s="3">
        <f t="shared" si="7"/>
        <v>0</v>
      </c>
      <c r="H42" s="3"/>
      <c r="I42" s="3"/>
      <c r="J42" s="3"/>
      <c r="K42" s="3"/>
      <c r="L42" s="3"/>
      <c r="M42" s="3"/>
      <c r="N42" s="3"/>
      <c r="O42" s="3"/>
      <c r="P42" s="3"/>
      <c r="Q42" s="3">
        <f t="shared" si="8"/>
        <v>0</v>
      </c>
      <c r="R42" s="3"/>
    </row>
    <row r="43" spans="1:18" ht="15.75">
      <c r="A43" s="99">
        <v>8</v>
      </c>
      <c r="B43" s="3" t="s">
        <v>48</v>
      </c>
      <c r="C43" s="18">
        <v>45000</v>
      </c>
      <c r="D43" s="3">
        <v>0</v>
      </c>
      <c r="E43" s="3">
        <f t="shared" si="4"/>
        <v>0</v>
      </c>
      <c r="F43" s="3">
        <v>0</v>
      </c>
      <c r="G43" s="3">
        <f t="shared" si="7"/>
        <v>0</v>
      </c>
      <c r="H43" s="3"/>
      <c r="I43" s="3"/>
      <c r="J43" s="3"/>
      <c r="K43" s="3"/>
      <c r="L43" s="3"/>
      <c r="M43" s="3"/>
      <c r="N43" s="3"/>
      <c r="O43" s="3"/>
      <c r="P43" s="3"/>
      <c r="Q43" s="3">
        <f t="shared" si="8"/>
        <v>0</v>
      </c>
      <c r="R43" s="3"/>
    </row>
    <row r="44" spans="1:18" ht="15.75">
      <c r="A44" s="99">
        <v>9</v>
      </c>
      <c r="B44" s="3" t="s">
        <v>49</v>
      </c>
      <c r="C44" s="16">
        <v>130000</v>
      </c>
      <c r="D44" s="3">
        <v>0</v>
      </c>
      <c r="E44" s="3">
        <f t="shared" si="4"/>
        <v>0</v>
      </c>
      <c r="F44" s="3">
        <v>0</v>
      </c>
      <c r="G44" s="3">
        <f t="shared" si="7"/>
        <v>0</v>
      </c>
      <c r="H44" s="3"/>
      <c r="I44" s="3"/>
      <c r="J44" s="3"/>
      <c r="K44" s="3"/>
      <c r="L44" s="3"/>
      <c r="M44" s="3"/>
      <c r="N44" s="3"/>
      <c r="O44" s="3"/>
      <c r="P44" s="3"/>
      <c r="Q44" s="3">
        <f t="shared" si="8"/>
        <v>0</v>
      </c>
      <c r="R44" s="3"/>
    </row>
    <row r="45" spans="1:18" ht="15.75">
      <c r="A45" s="99">
        <v>10</v>
      </c>
      <c r="B45" s="3" t="s">
        <v>50</v>
      </c>
      <c r="C45" s="16">
        <v>200000</v>
      </c>
      <c r="D45" s="3">
        <v>0</v>
      </c>
      <c r="E45" s="3">
        <f t="shared" si="4"/>
        <v>0</v>
      </c>
      <c r="F45" s="3">
        <v>0</v>
      </c>
      <c r="G45" s="3">
        <f t="shared" si="7"/>
        <v>0</v>
      </c>
      <c r="H45" s="3"/>
      <c r="I45" s="3"/>
      <c r="J45" s="3"/>
      <c r="K45" s="3"/>
      <c r="L45" s="3"/>
      <c r="M45" s="3"/>
      <c r="N45" s="3"/>
      <c r="O45" s="3"/>
      <c r="P45" s="3"/>
      <c r="Q45" s="3">
        <f t="shared" si="8"/>
        <v>0</v>
      </c>
      <c r="R45" s="3"/>
    </row>
    <row r="46" spans="1:18" ht="15.75">
      <c r="A46" s="158" t="s">
        <v>52</v>
      </c>
      <c r="B46" s="158"/>
      <c r="C46" s="120">
        <v>0</v>
      </c>
      <c r="D46" s="2">
        <v>0</v>
      </c>
      <c r="E46" s="3">
        <f t="shared" si="4"/>
        <v>0</v>
      </c>
      <c r="F46" s="2"/>
      <c r="G46" s="32">
        <f t="shared" si="7"/>
        <v>0</v>
      </c>
      <c r="H46" s="2"/>
      <c r="I46" s="2"/>
      <c r="J46" s="2"/>
      <c r="K46" s="2"/>
      <c r="L46" s="2"/>
      <c r="M46" s="2"/>
      <c r="N46" s="2"/>
      <c r="O46" s="2"/>
      <c r="P46" s="2"/>
      <c r="Q46" s="32">
        <f t="shared" si="8"/>
        <v>0</v>
      </c>
      <c r="R46" s="2"/>
    </row>
    <row r="47" spans="1:18" ht="15.75">
      <c r="A47" s="99">
        <v>1</v>
      </c>
      <c r="B47" s="3" t="s">
        <v>41</v>
      </c>
      <c r="C47" s="18">
        <v>350000</v>
      </c>
      <c r="D47" s="3">
        <v>0</v>
      </c>
      <c r="E47" s="3">
        <f t="shared" si="4"/>
        <v>0</v>
      </c>
      <c r="F47" s="3">
        <v>0</v>
      </c>
      <c r="G47" s="3">
        <f t="shared" si="7"/>
        <v>0</v>
      </c>
      <c r="H47" s="3"/>
      <c r="I47" s="3"/>
      <c r="J47" s="3"/>
      <c r="K47" s="3"/>
      <c r="L47" s="3"/>
      <c r="M47" s="3"/>
      <c r="N47" s="3"/>
      <c r="O47" s="3"/>
      <c r="P47" s="3"/>
      <c r="Q47" s="3">
        <f t="shared" si="8"/>
        <v>0</v>
      </c>
      <c r="R47" s="3"/>
    </row>
    <row r="48" spans="1:18" ht="15.75">
      <c r="A48" s="99">
        <v>2</v>
      </c>
      <c r="B48" s="3" t="s">
        <v>42</v>
      </c>
      <c r="C48" s="18">
        <v>45000</v>
      </c>
      <c r="D48" s="3">
        <v>0</v>
      </c>
      <c r="E48" s="3">
        <f t="shared" si="4"/>
        <v>0</v>
      </c>
      <c r="F48" s="3">
        <v>0</v>
      </c>
      <c r="G48" s="3">
        <f t="shared" si="7"/>
        <v>0</v>
      </c>
      <c r="H48" s="3"/>
      <c r="I48" s="3"/>
      <c r="J48" s="3"/>
      <c r="K48" s="3"/>
      <c r="L48" s="3"/>
      <c r="M48" s="3"/>
      <c r="N48" s="3"/>
      <c r="O48" s="3"/>
      <c r="P48" s="3"/>
      <c r="Q48" s="3">
        <f t="shared" si="8"/>
        <v>0</v>
      </c>
      <c r="R48" s="3"/>
    </row>
    <row r="49" spans="1:18" ht="15.75">
      <c r="A49" s="99">
        <v>3</v>
      </c>
      <c r="B49" s="3" t="s">
        <v>43</v>
      </c>
      <c r="C49" s="16">
        <v>55000</v>
      </c>
      <c r="D49" s="3">
        <v>0</v>
      </c>
      <c r="E49" s="3">
        <f t="shared" si="4"/>
        <v>0</v>
      </c>
      <c r="F49" s="3">
        <v>0</v>
      </c>
      <c r="G49" s="3">
        <f t="shared" si="7"/>
        <v>0</v>
      </c>
      <c r="H49" s="3"/>
      <c r="I49" s="3"/>
      <c r="J49" s="3"/>
      <c r="K49" s="3"/>
      <c r="L49" s="3"/>
      <c r="M49" s="3"/>
      <c r="N49" s="3"/>
      <c r="O49" s="3"/>
      <c r="P49" s="3"/>
      <c r="Q49" s="3">
        <f t="shared" si="8"/>
        <v>0</v>
      </c>
      <c r="R49" s="3"/>
    </row>
    <row r="50" spans="1:18" ht="15.75">
      <c r="A50" s="99">
        <v>4</v>
      </c>
      <c r="B50" s="3" t="s">
        <v>44</v>
      </c>
      <c r="C50" s="16">
        <v>200000</v>
      </c>
      <c r="D50" s="3">
        <v>0</v>
      </c>
      <c r="E50" s="3">
        <f t="shared" si="4"/>
        <v>0</v>
      </c>
      <c r="F50" s="3">
        <v>0</v>
      </c>
      <c r="G50" s="3">
        <f t="shared" si="7"/>
        <v>0</v>
      </c>
      <c r="H50" s="3"/>
      <c r="I50" s="3"/>
      <c r="J50" s="3"/>
      <c r="K50" s="3"/>
      <c r="L50" s="3"/>
      <c r="M50" s="3"/>
      <c r="N50" s="3"/>
      <c r="O50" s="3"/>
      <c r="P50" s="3"/>
      <c r="Q50" s="3">
        <f t="shared" si="8"/>
        <v>0</v>
      </c>
      <c r="R50" s="3"/>
    </row>
    <row r="51" spans="1:18" ht="15.75">
      <c r="A51" s="99">
        <v>5</v>
      </c>
      <c r="B51" s="3" t="s">
        <v>45</v>
      </c>
      <c r="C51" s="16">
        <v>55000</v>
      </c>
      <c r="D51" s="3">
        <v>0</v>
      </c>
      <c r="E51" s="3">
        <f t="shared" si="4"/>
        <v>0</v>
      </c>
      <c r="F51" s="3">
        <v>0</v>
      </c>
      <c r="G51" s="3">
        <f t="shared" si="7"/>
        <v>0</v>
      </c>
      <c r="H51" s="3"/>
      <c r="I51" s="3"/>
      <c r="J51" s="3"/>
      <c r="K51" s="3"/>
      <c r="L51" s="3"/>
      <c r="M51" s="3"/>
      <c r="N51" s="3"/>
      <c r="O51" s="3"/>
      <c r="P51" s="3"/>
      <c r="Q51" s="3">
        <f t="shared" si="8"/>
        <v>0</v>
      </c>
      <c r="R51" s="3"/>
    </row>
    <row r="52" spans="1:18" ht="15.75">
      <c r="A52" s="99">
        <v>6</v>
      </c>
      <c r="B52" s="3" t="s">
        <v>46</v>
      </c>
      <c r="C52" s="16">
        <v>200000</v>
      </c>
      <c r="D52" s="3">
        <v>0</v>
      </c>
      <c r="E52" s="3">
        <f t="shared" si="4"/>
        <v>0</v>
      </c>
      <c r="F52" s="3">
        <v>0</v>
      </c>
      <c r="G52" s="3">
        <f t="shared" si="7"/>
        <v>0</v>
      </c>
      <c r="H52" s="3"/>
      <c r="I52" s="3"/>
      <c r="J52" s="3"/>
      <c r="K52" s="3"/>
      <c r="L52" s="3"/>
      <c r="M52" s="3"/>
      <c r="N52" s="3"/>
      <c r="O52" s="3"/>
      <c r="P52" s="3"/>
      <c r="Q52" s="3">
        <f t="shared" si="8"/>
        <v>0</v>
      </c>
      <c r="R52" s="3"/>
    </row>
    <row r="53" spans="1:18" ht="15.75">
      <c r="A53" s="99">
        <v>7</v>
      </c>
      <c r="B53" s="3" t="s">
        <v>47</v>
      </c>
      <c r="C53" s="16">
        <v>200000</v>
      </c>
      <c r="D53" s="3">
        <v>0</v>
      </c>
      <c r="E53" s="3">
        <f t="shared" si="4"/>
        <v>0</v>
      </c>
      <c r="F53" s="3">
        <v>0</v>
      </c>
      <c r="G53" s="3">
        <f t="shared" si="7"/>
        <v>0</v>
      </c>
      <c r="H53" s="3"/>
      <c r="I53" s="3"/>
      <c r="J53" s="3"/>
      <c r="K53" s="3"/>
      <c r="L53" s="3"/>
      <c r="M53" s="3"/>
      <c r="N53" s="3"/>
      <c r="O53" s="3"/>
      <c r="P53" s="3"/>
      <c r="Q53" s="3">
        <f t="shared" si="8"/>
        <v>0</v>
      </c>
      <c r="R53" s="3"/>
    </row>
    <row r="54" spans="1:18" ht="15.75">
      <c r="A54" s="99">
        <v>8</v>
      </c>
      <c r="B54" s="3" t="s">
        <v>48</v>
      </c>
      <c r="C54" s="18">
        <v>45000</v>
      </c>
      <c r="D54" s="3">
        <v>0</v>
      </c>
      <c r="E54" s="3">
        <f t="shared" si="4"/>
        <v>0</v>
      </c>
      <c r="F54" s="3">
        <v>0</v>
      </c>
      <c r="G54" s="3">
        <f t="shared" si="7"/>
        <v>0</v>
      </c>
      <c r="H54" s="3"/>
      <c r="I54" s="3"/>
      <c r="J54" s="3"/>
      <c r="K54" s="3"/>
      <c r="L54" s="3"/>
      <c r="M54" s="3"/>
      <c r="N54" s="3"/>
      <c r="O54" s="3"/>
      <c r="P54" s="3"/>
      <c r="Q54" s="3">
        <f t="shared" si="8"/>
        <v>0</v>
      </c>
      <c r="R54" s="3"/>
    </row>
    <row r="55" spans="1:18" ht="15.75">
      <c r="A55" s="99">
        <v>9</v>
      </c>
      <c r="B55" s="3" t="s">
        <v>49</v>
      </c>
      <c r="C55" s="16">
        <v>130000</v>
      </c>
      <c r="D55" s="3">
        <v>0</v>
      </c>
      <c r="E55" s="3">
        <f t="shared" si="4"/>
        <v>0</v>
      </c>
      <c r="F55" s="3">
        <v>0</v>
      </c>
      <c r="G55" s="3">
        <f t="shared" si="7"/>
        <v>0</v>
      </c>
      <c r="H55" s="3"/>
      <c r="I55" s="3"/>
      <c r="J55" s="3"/>
      <c r="K55" s="3"/>
      <c r="L55" s="3"/>
      <c r="M55" s="3"/>
      <c r="N55" s="3"/>
      <c r="O55" s="3"/>
      <c r="P55" s="3"/>
      <c r="Q55" s="3">
        <f t="shared" si="8"/>
        <v>0</v>
      </c>
      <c r="R55" s="3"/>
    </row>
    <row r="56" spans="1:18" ht="15.75">
      <c r="A56" s="99">
        <v>10</v>
      </c>
      <c r="B56" s="3" t="s">
        <v>50</v>
      </c>
      <c r="C56" s="16">
        <v>200000</v>
      </c>
      <c r="D56" s="3">
        <v>0</v>
      </c>
      <c r="E56" s="3">
        <f t="shared" si="4"/>
        <v>0</v>
      </c>
      <c r="F56" s="3">
        <v>0</v>
      </c>
      <c r="G56" s="3">
        <f t="shared" si="7"/>
        <v>0</v>
      </c>
      <c r="H56" s="3"/>
      <c r="I56" s="3"/>
      <c r="J56" s="3"/>
      <c r="K56" s="3"/>
      <c r="L56" s="3"/>
      <c r="M56" s="3"/>
      <c r="N56" s="3"/>
      <c r="O56" s="3"/>
      <c r="P56" s="3"/>
      <c r="Q56" s="3">
        <f t="shared" si="8"/>
        <v>0</v>
      </c>
      <c r="R56" s="3"/>
    </row>
    <row r="57" spans="1:18" ht="15.75">
      <c r="A57" s="158" t="s">
        <v>53</v>
      </c>
      <c r="B57" s="158"/>
      <c r="C57" s="120">
        <v>0</v>
      </c>
      <c r="D57" s="2">
        <v>0</v>
      </c>
      <c r="E57" s="3">
        <v>0</v>
      </c>
      <c r="F57" s="2"/>
      <c r="G57" s="32">
        <f t="shared" si="7"/>
        <v>0</v>
      </c>
      <c r="H57" s="2"/>
      <c r="I57" s="2"/>
      <c r="J57" s="2"/>
      <c r="K57" s="2"/>
      <c r="L57" s="2"/>
      <c r="M57" s="2"/>
      <c r="N57" s="2"/>
      <c r="O57" s="2"/>
      <c r="P57" s="2"/>
      <c r="Q57" s="32">
        <f t="shared" si="8"/>
        <v>0</v>
      </c>
      <c r="R57" s="2"/>
    </row>
    <row r="58" spans="1:18" ht="15.75">
      <c r="A58" s="100">
        <v>1</v>
      </c>
      <c r="B58" s="3" t="s">
        <v>54</v>
      </c>
      <c r="C58" s="16">
        <v>120000</v>
      </c>
      <c r="D58" s="3">
        <v>1</v>
      </c>
      <c r="E58" s="3">
        <f t="shared" si="4"/>
        <v>120000</v>
      </c>
      <c r="F58" s="3">
        <v>1</v>
      </c>
      <c r="G58" s="3">
        <f t="shared" ref="G58" si="9">D58-F58</f>
        <v>0</v>
      </c>
      <c r="H58" s="3"/>
      <c r="I58" s="3"/>
      <c r="J58" s="3"/>
      <c r="K58" s="3"/>
      <c r="L58" s="3"/>
      <c r="M58" s="3"/>
      <c r="N58" s="3"/>
      <c r="O58" s="3"/>
      <c r="P58" s="3"/>
      <c r="Q58" s="3">
        <f t="shared" ref="Q58" si="10">SUM(H58:P58)</f>
        <v>0</v>
      </c>
      <c r="R58" s="3"/>
    </row>
    <row r="59" spans="1:18" ht="15.75">
      <c r="A59" s="37"/>
      <c r="B59" s="117" t="s">
        <v>21</v>
      </c>
      <c r="C59" s="37"/>
      <c r="D59" s="15">
        <f t="shared" ref="D59:R59" si="11">SUM(D7:D58)</f>
        <v>11</v>
      </c>
      <c r="E59" s="121">
        <f>SUM(E9:E58)</f>
        <v>855000</v>
      </c>
      <c r="F59" s="15">
        <f t="shared" si="11"/>
        <v>8</v>
      </c>
      <c r="G59" s="15">
        <f t="shared" si="11"/>
        <v>3</v>
      </c>
      <c r="H59" s="15">
        <f t="shared" si="11"/>
        <v>0</v>
      </c>
      <c r="I59" s="15">
        <f t="shared" si="11"/>
        <v>2</v>
      </c>
      <c r="J59" s="15">
        <f t="shared" si="11"/>
        <v>0</v>
      </c>
      <c r="K59" s="15">
        <f t="shared" si="11"/>
        <v>1</v>
      </c>
      <c r="L59" s="15">
        <f t="shared" si="11"/>
        <v>0</v>
      </c>
      <c r="M59" s="15">
        <f t="shared" si="11"/>
        <v>0</v>
      </c>
      <c r="N59" s="15">
        <f t="shared" si="11"/>
        <v>0</v>
      </c>
      <c r="O59" s="15">
        <f t="shared" si="11"/>
        <v>0</v>
      </c>
      <c r="P59" s="15">
        <f t="shared" si="11"/>
        <v>0</v>
      </c>
      <c r="Q59" s="15">
        <f t="shared" si="11"/>
        <v>3</v>
      </c>
      <c r="R59" s="15">
        <f t="shared" si="11"/>
        <v>0</v>
      </c>
    </row>
    <row r="60" spans="1:18" ht="15.75">
      <c r="A60" s="56"/>
      <c r="B60" s="57"/>
      <c r="C60" s="57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</sheetData>
  <mergeCells count="22">
    <mergeCell ref="A7:B7"/>
    <mergeCell ref="G4:G5"/>
    <mergeCell ref="A35:B35"/>
    <mergeCell ref="A57:B57"/>
    <mergeCell ref="A46:B46"/>
    <mergeCell ref="A16:B16"/>
    <mergeCell ref="A20:B20"/>
    <mergeCell ref="A22:B22"/>
    <mergeCell ref="A24:B24"/>
    <mergeCell ref="A8:B8"/>
    <mergeCell ref="A4:A5"/>
    <mergeCell ref="B4:B5"/>
    <mergeCell ref="D4:D5"/>
    <mergeCell ref="F4:F5"/>
    <mergeCell ref="H4:Q5"/>
    <mergeCell ref="R4:R5"/>
    <mergeCell ref="C4:C5"/>
    <mergeCell ref="A1:R1"/>
    <mergeCell ref="A2:J2"/>
    <mergeCell ref="K2:R2"/>
    <mergeCell ref="A3:J3"/>
    <mergeCell ref="K3:R3"/>
  </mergeCells>
  <pageMargins left="0.75" right="0.75" top="1" bottom="1" header="0.5" footer="0.5"/>
  <pageSetup paperSize="9" scale="8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workbookViewId="0">
      <selection activeCell="E60" sqref="E60"/>
    </sheetView>
  </sheetViews>
  <sheetFormatPr defaultRowHeight="15.75"/>
  <cols>
    <col min="1" max="1" width="3.5703125" style="21" bestFit="1" customWidth="1"/>
    <col min="2" max="2" width="50.42578125" style="14" bestFit="1" customWidth="1"/>
    <col min="3" max="3" width="19.28515625" style="14" bestFit="1" customWidth="1"/>
    <col min="4" max="4" width="16.5703125" style="21" customWidth="1"/>
    <col min="5" max="5" width="18.5703125" style="21" customWidth="1"/>
    <col min="6" max="6" width="12.85546875" style="21" customWidth="1"/>
    <col min="7" max="7" width="14.7109375" style="21" customWidth="1"/>
    <col min="8" max="16" width="4.28515625" style="14" bestFit="1" customWidth="1"/>
    <col min="17" max="17" width="6" style="14" bestFit="1" customWidth="1"/>
    <col min="18" max="18" width="13.7109375" style="14" customWidth="1"/>
    <col min="19" max="259" width="9.140625" style="14"/>
    <col min="260" max="260" width="50.42578125" style="14" bestFit="1" customWidth="1"/>
    <col min="261" max="261" width="16.5703125" style="14" customWidth="1"/>
    <col min="262" max="262" width="12.85546875" style="14" customWidth="1"/>
    <col min="263" max="263" width="16.28515625" style="14" customWidth="1"/>
    <col min="264" max="273" width="9.140625" style="14"/>
    <col min="274" max="274" width="13.7109375" style="14" customWidth="1"/>
    <col min="275" max="515" width="9.140625" style="14"/>
    <col min="516" max="516" width="50.42578125" style="14" bestFit="1" customWidth="1"/>
    <col min="517" max="517" width="16.5703125" style="14" customWidth="1"/>
    <col min="518" max="518" width="12.85546875" style="14" customWidth="1"/>
    <col min="519" max="519" width="16.28515625" style="14" customWidth="1"/>
    <col min="520" max="529" width="9.140625" style="14"/>
    <col min="530" max="530" width="13.7109375" style="14" customWidth="1"/>
    <col min="531" max="771" width="9.140625" style="14"/>
    <col min="772" max="772" width="50.42578125" style="14" bestFit="1" customWidth="1"/>
    <col min="773" max="773" width="16.5703125" style="14" customWidth="1"/>
    <col min="774" max="774" width="12.85546875" style="14" customWidth="1"/>
    <col min="775" max="775" width="16.28515625" style="14" customWidth="1"/>
    <col min="776" max="785" width="9.140625" style="14"/>
    <col min="786" max="786" width="13.7109375" style="14" customWidth="1"/>
    <col min="787" max="1027" width="9.140625" style="14"/>
    <col min="1028" max="1028" width="50.42578125" style="14" bestFit="1" customWidth="1"/>
    <col min="1029" max="1029" width="16.5703125" style="14" customWidth="1"/>
    <col min="1030" max="1030" width="12.85546875" style="14" customWidth="1"/>
    <col min="1031" max="1031" width="16.28515625" style="14" customWidth="1"/>
    <col min="1032" max="1041" width="9.140625" style="14"/>
    <col min="1042" max="1042" width="13.7109375" style="14" customWidth="1"/>
    <col min="1043" max="1283" width="9.140625" style="14"/>
    <col min="1284" max="1284" width="50.42578125" style="14" bestFit="1" customWidth="1"/>
    <col min="1285" max="1285" width="16.5703125" style="14" customWidth="1"/>
    <col min="1286" max="1286" width="12.85546875" style="14" customWidth="1"/>
    <col min="1287" max="1287" width="16.28515625" style="14" customWidth="1"/>
    <col min="1288" max="1297" width="9.140625" style="14"/>
    <col min="1298" max="1298" width="13.7109375" style="14" customWidth="1"/>
    <col min="1299" max="1539" width="9.140625" style="14"/>
    <col min="1540" max="1540" width="50.42578125" style="14" bestFit="1" customWidth="1"/>
    <col min="1541" max="1541" width="16.5703125" style="14" customWidth="1"/>
    <col min="1542" max="1542" width="12.85546875" style="14" customWidth="1"/>
    <col min="1543" max="1543" width="16.28515625" style="14" customWidth="1"/>
    <col min="1544" max="1553" width="9.140625" style="14"/>
    <col min="1554" max="1554" width="13.7109375" style="14" customWidth="1"/>
    <col min="1555" max="1795" width="9.140625" style="14"/>
    <col min="1796" max="1796" width="50.42578125" style="14" bestFit="1" customWidth="1"/>
    <col min="1797" max="1797" width="16.5703125" style="14" customWidth="1"/>
    <col min="1798" max="1798" width="12.85546875" style="14" customWidth="1"/>
    <col min="1799" max="1799" width="16.28515625" style="14" customWidth="1"/>
    <col min="1800" max="1809" width="9.140625" style="14"/>
    <col min="1810" max="1810" width="13.7109375" style="14" customWidth="1"/>
    <col min="1811" max="2051" width="9.140625" style="14"/>
    <col min="2052" max="2052" width="50.42578125" style="14" bestFit="1" customWidth="1"/>
    <col min="2053" max="2053" width="16.5703125" style="14" customWidth="1"/>
    <col min="2054" max="2054" width="12.85546875" style="14" customWidth="1"/>
    <col min="2055" max="2055" width="16.28515625" style="14" customWidth="1"/>
    <col min="2056" max="2065" width="9.140625" style="14"/>
    <col min="2066" max="2066" width="13.7109375" style="14" customWidth="1"/>
    <col min="2067" max="2307" width="9.140625" style="14"/>
    <col min="2308" max="2308" width="50.42578125" style="14" bestFit="1" customWidth="1"/>
    <col min="2309" max="2309" width="16.5703125" style="14" customWidth="1"/>
    <col min="2310" max="2310" width="12.85546875" style="14" customWidth="1"/>
    <col min="2311" max="2311" width="16.28515625" style="14" customWidth="1"/>
    <col min="2312" max="2321" width="9.140625" style="14"/>
    <col min="2322" max="2322" width="13.7109375" style="14" customWidth="1"/>
    <col min="2323" max="2563" width="9.140625" style="14"/>
    <col min="2564" max="2564" width="50.42578125" style="14" bestFit="1" customWidth="1"/>
    <col min="2565" max="2565" width="16.5703125" style="14" customWidth="1"/>
    <col min="2566" max="2566" width="12.85546875" style="14" customWidth="1"/>
    <col min="2567" max="2567" width="16.28515625" style="14" customWidth="1"/>
    <col min="2568" max="2577" width="9.140625" style="14"/>
    <col min="2578" max="2578" width="13.7109375" style="14" customWidth="1"/>
    <col min="2579" max="2819" width="9.140625" style="14"/>
    <col min="2820" max="2820" width="50.42578125" style="14" bestFit="1" customWidth="1"/>
    <col min="2821" max="2821" width="16.5703125" style="14" customWidth="1"/>
    <col min="2822" max="2822" width="12.85546875" style="14" customWidth="1"/>
    <col min="2823" max="2823" width="16.28515625" style="14" customWidth="1"/>
    <col min="2824" max="2833" width="9.140625" style="14"/>
    <col min="2834" max="2834" width="13.7109375" style="14" customWidth="1"/>
    <col min="2835" max="3075" width="9.140625" style="14"/>
    <col min="3076" max="3076" width="50.42578125" style="14" bestFit="1" customWidth="1"/>
    <col min="3077" max="3077" width="16.5703125" style="14" customWidth="1"/>
    <col min="3078" max="3078" width="12.85546875" style="14" customWidth="1"/>
    <col min="3079" max="3079" width="16.28515625" style="14" customWidth="1"/>
    <col min="3080" max="3089" width="9.140625" style="14"/>
    <col min="3090" max="3090" width="13.7109375" style="14" customWidth="1"/>
    <col min="3091" max="3331" width="9.140625" style="14"/>
    <col min="3332" max="3332" width="50.42578125" style="14" bestFit="1" customWidth="1"/>
    <col min="3333" max="3333" width="16.5703125" style="14" customWidth="1"/>
    <col min="3334" max="3334" width="12.85546875" style="14" customWidth="1"/>
    <col min="3335" max="3335" width="16.28515625" style="14" customWidth="1"/>
    <col min="3336" max="3345" width="9.140625" style="14"/>
    <col min="3346" max="3346" width="13.7109375" style="14" customWidth="1"/>
    <col min="3347" max="3587" width="9.140625" style="14"/>
    <col min="3588" max="3588" width="50.42578125" style="14" bestFit="1" customWidth="1"/>
    <col min="3589" max="3589" width="16.5703125" style="14" customWidth="1"/>
    <col min="3590" max="3590" width="12.85546875" style="14" customWidth="1"/>
    <col min="3591" max="3591" width="16.28515625" style="14" customWidth="1"/>
    <col min="3592" max="3601" width="9.140625" style="14"/>
    <col min="3602" max="3602" width="13.7109375" style="14" customWidth="1"/>
    <col min="3603" max="3843" width="9.140625" style="14"/>
    <col min="3844" max="3844" width="50.42578125" style="14" bestFit="1" customWidth="1"/>
    <col min="3845" max="3845" width="16.5703125" style="14" customWidth="1"/>
    <col min="3846" max="3846" width="12.85546875" style="14" customWidth="1"/>
    <col min="3847" max="3847" width="16.28515625" style="14" customWidth="1"/>
    <col min="3848" max="3857" width="9.140625" style="14"/>
    <col min="3858" max="3858" width="13.7109375" style="14" customWidth="1"/>
    <col min="3859" max="4099" width="9.140625" style="14"/>
    <col min="4100" max="4100" width="50.42578125" style="14" bestFit="1" customWidth="1"/>
    <col min="4101" max="4101" width="16.5703125" style="14" customWidth="1"/>
    <col min="4102" max="4102" width="12.85546875" style="14" customWidth="1"/>
    <col min="4103" max="4103" width="16.28515625" style="14" customWidth="1"/>
    <col min="4104" max="4113" width="9.140625" style="14"/>
    <col min="4114" max="4114" width="13.7109375" style="14" customWidth="1"/>
    <col min="4115" max="4355" width="9.140625" style="14"/>
    <col min="4356" max="4356" width="50.42578125" style="14" bestFit="1" customWidth="1"/>
    <col min="4357" max="4357" width="16.5703125" style="14" customWidth="1"/>
    <col min="4358" max="4358" width="12.85546875" style="14" customWidth="1"/>
    <col min="4359" max="4359" width="16.28515625" style="14" customWidth="1"/>
    <col min="4360" max="4369" width="9.140625" style="14"/>
    <col min="4370" max="4370" width="13.7109375" style="14" customWidth="1"/>
    <col min="4371" max="4611" width="9.140625" style="14"/>
    <col min="4612" max="4612" width="50.42578125" style="14" bestFit="1" customWidth="1"/>
    <col min="4613" max="4613" width="16.5703125" style="14" customWidth="1"/>
    <col min="4614" max="4614" width="12.85546875" style="14" customWidth="1"/>
    <col min="4615" max="4615" width="16.28515625" style="14" customWidth="1"/>
    <col min="4616" max="4625" width="9.140625" style="14"/>
    <col min="4626" max="4626" width="13.7109375" style="14" customWidth="1"/>
    <col min="4627" max="4867" width="9.140625" style="14"/>
    <col min="4868" max="4868" width="50.42578125" style="14" bestFit="1" customWidth="1"/>
    <col min="4869" max="4869" width="16.5703125" style="14" customWidth="1"/>
    <col min="4870" max="4870" width="12.85546875" style="14" customWidth="1"/>
    <col min="4871" max="4871" width="16.28515625" style="14" customWidth="1"/>
    <col min="4872" max="4881" width="9.140625" style="14"/>
    <col min="4882" max="4882" width="13.7109375" style="14" customWidth="1"/>
    <col min="4883" max="5123" width="9.140625" style="14"/>
    <col min="5124" max="5124" width="50.42578125" style="14" bestFit="1" customWidth="1"/>
    <col min="5125" max="5125" width="16.5703125" style="14" customWidth="1"/>
    <col min="5126" max="5126" width="12.85546875" style="14" customWidth="1"/>
    <col min="5127" max="5127" width="16.28515625" style="14" customWidth="1"/>
    <col min="5128" max="5137" width="9.140625" style="14"/>
    <col min="5138" max="5138" width="13.7109375" style="14" customWidth="1"/>
    <col min="5139" max="5379" width="9.140625" style="14"/>
    <col min="5380" max="5380" width="50.42578125" style="14" bestFit="1" customWidth="1"/>
    <col min="5381" max="5381" width="16.5703125" style="14" customWidth="1"/>
    <col min="5382" max="5382" width="12.85546875" style="14" customWidth="1"/>
    <col min="5383" max="5383" width="16.28515625" style="14" customWidth="1"/>
    <col min="5384" max="5393" width="9.140625" style="14"/>
    <col min="5394" max="5394" width="13.7109375" style="14" customWidth="1"/>
    <col min="5395" max="5635" width="9.140625" style="14"/>
    <col min="5636" max="5636" width="50.42578125" style="14" bestFit="1" customWidth="1"/>
    <col min="5637" max="5637" width="16.5703125" style="14" customWidth="1"/>
    <col min="5638" max="5638" width="12.85546875" style="14" customWidth="1"/>
    <col min="5639" max="5639" width="16.28515625" style="14" customWidth="1"/>
    <col min="5640" max="5649" width="9.140625" style="14"/>
    <col min="5650" max="5650" width="13.7109375" style="14" customWidth="1"/>
    <col min="5651" max="5891" width="9.140625" style="14"/>
    <col min="5892" max="5892" width="50.42578125" style="14" bestFit="1" customWidth="1"/>
    <col min="5893" max="5893" width="16.5703125" style="14" customWidth="1"/>
    <col min="5894" max="5894" width="12.85546875" style="14" customWidth="1"/>
    <col min="5895" max="5895" width="16.28515625" style="14" customWidth="1"/>
    <col min="5896" max="5905" width="9.140625" style="14"/>
    <col min="5906" max="5906" width="13.7109375" style="14" customWidth="1"/>
    <col min="5907" max="6147" width="9.140625" style="14"/>
    <col min="6148" max="6148" width="50.42578125" style="14" bestFit="1" customWidth="1"/>
    <col min="6149" max="6149" width="16.5703125" style="14" customWidth="1"/>
    <col min="6150" max="6150" width="12.85546875" style="14" customWidth="1"/>
    <col min="6151" max="6151" width="16.28515625" style="14" customWidth="1"/>
    <col min="6152" max="6161" width="9.140625" style="14"/>
    <col min="6162" max="6162" width="13.7109375" style="14" customWidth="1"/>
    <col min="6163" max="6403" width="9.140625" style="14"/>
    <col min="6404" max="6404" width="50.42578125" style="14" bestFit="1" customWidth="1"/>
    <col min="6405" max="6405" width="16.5703125" style="14" customWidth="1"/>
    <col min="6406" max="6406" width="12.85546875" style="14" customWidth="1"/>
    <col min="6407" max="6407" width="16.28515625" style="14" customWidth="1"/>
    <col min="6408" max="6417" width="9.140625" style="14"/>
    <col min="6418" max="6418" width="13.7109375" style="14" customWidth="1"/>
    <col min="6419" max="6659" width="9.140625" style="14"/>
    <col min="6660" max="6660" width="50.42578125" style="14" bestFit="1" customWidth="1"/>
    <col min="6661" max="6661" width="16.5703125" style="14" customWidth="1"/>
    <col min="6662" max="6662" width="12.85546875" style="14" customWidth="1"/>
    <col min="6663" max="6663" width="16.28515625" style="14" customWidth="1"/>
    <col min="6664" max="6673" width="9.140625" style="14"/>
    <col min="6674" max="6674" width="13.7109375" style="14" customWidth="1"/>
    <col min="6675" max="6915" width="9.140625" style="14"/>
    <col min="6916" max="6916" width="50.42578125" style="14" bestFit="1" customWidth="1"/>
    <col min="6917" max="6917" width="16.5703125" style="14" customWidth="1"/>
    <col min="6918" max="6918" width="12.85546875" style="14" customWidth="1"/>
    <col min="6919" max="6919" width="16.28515625" style="14" customWidth="1"/>
    <col min="6920" max="6929" width="9.140625" style="14"/>
    <col min="6930" max="6930" width="13.7109375" style="14" customWidth="1"/>
    <col min="6931" max="7171" width="9.140625" style="14"/>
    <col min="7172" max="7172" width="50.42578125" style="14" bestFit="1" customWidth="1"/>
    <col min="7173" max="7173" width="16.5703125" style="14" customWidth="1"/>
    <col min="7174" max="7174" width="12.85546875" style="14" customWidth="1"/>
    <col min="7175" max="7175" width="16.28515625" style="14" customWidth="1"/>
    <col min="7176" max="7185" width="9.140625" style="14"/>
    <col min="7186" max="7186" width="13.7109375" style="14" customWidth="1"/>
    <col min="7187" max="7427" width="9.140625" style="14"/>
    <col min="7428" max="7428" width="50.42578125" style="14" bestFit="1" customWidth="1"/>
    <col min="7429" max="7429" width="16.5703125" style="14" customWidth="1"/>
    <col min="7430" max="7430" width="12.85546875" style="14" customWidth="1"/>
    <col min="7431" max="7431" width="16.28515625" style="14" customWidth="1"/>
    <col min="7432" max="7441" width="9.140625" style="14"/>
    <col min="7442" max="7442" width="13.7109375" style="14" customWidth="1"/>
    <col min="7443" max="7683" width="9.140625" style="14"/>
    <col min="7684" max="7684" width="50.42578125" style="14" bestFit="1" customWidth="1"/>
    <col min="7685" max="7685" width="16.5703125" style="14" customWidth="1"/>
    <col min="7686" max="7686" width="12.85546875" style="14" customWidth="1"/>
    <col min="7687" max="7687" width="16.28515625" style="14" customWidth="1"/>
    <col min="7688" max="7697" width="9.140625" style="14"/>
    <col min="7698" max="7698" width="13.7109375" style="14" customWidth="1"/>
    <col min="7699" max="7939" width="9.140625" style="14"/>
    <col min="7940" max="7940" width="50.42578125" style="14" bestFit="1" customWidth="1"/>
    <col min="7941" max="7941" width="16.5703125" style="14" customWidth="1"/>
    <col min="7942" max="7942" width="12.85546875" style="14" customWidth="1"/>
    <col min="7943" max="7943" width="16.28515625" style="14" customWidth="1"/>
    <col min="7944" max="7953" width="9.140625" style="14"/>
    <col min="7954" max="7954" width="13.7109375" style="14" customWidth="1"/>
    <col min="7955" max="8195" width="9.140625" style="14"/>
    <col min="8196" max="8196" width="50.42578125" style="14" bestFit="1" customWidth="1"/>
    <col min="8197" max="8197" width="16.5703125" style="14" customWidth="1"/>
    <col min="8198" max="8198" width="12.85546875" style="14" customWidth="1"/>
    <col min="8199" max="8199" width="16.28515625" style="14" customWidth="1"/>
    <col min="8200" max="8209" width="9.140625" style="14"/>
    <col min="8210" max="8210" width="13.7109375" style="14" customWidth="1"/>
    <col min="8211" max="8451" width="9.140625" style="14"/>
    <col min="8452" max="8452" width="50.42578125" style="14" bestFit="1" customWidth="1"/>
    <col min="8453" max="8453" width="16.5703125" style="14" customWidth="1"/>
    <col min="8454" max="8454" width="12.85546875" style="14" customWidth="1"/>
    <col min="8455" max="8455" width="16.28515625" style="14" customWidth="1"/>
    <col min="8456" max="8465" width="9.140625" style="14"/>
    <col min="8466" max="8466" width="13.7109375" style="14" customWidth="1"/>
    <col min="8467" max="8707" width="9.140625" style="14"/>
    <col min="8708" max="8708" width="50.42578125" style="14" bestFit="1" customWidth="1"/>
    <col min="8709" max="8709" width="16.5703125" style="14" customWidth="1"/>
    <col min="8710" max="8710" width="12.85546875" style="14" customWidth="1"/>
    <col min="8711" max="8711" width="16.28515625" style="14" customWidth="1"/>
    <col min="8712" max="8721" width="9.140625" style="14"/>
    <col min="8722" max="8722" width="13.7109375" style="14" customWidth="1"/>
    <col min="8723" max="8963" width="9.140625" style="14"/>
    <col min="8964" max="8964" width="50.42578125" style="14" bestFit="1" customWidth="1"/>
    <col min="8965" max="8965" width="16.5703125" style="14" customWidth="1"/>
    <col min="8966" max="8966" width="12.85546875" style="14" customWidth="1"/>
    <col min="8967" max="8967" width="16.28515625" style="14" customWidth="1"/>
    <col min="8968" max="8977" width="9.140625" style="14"/>
    <col min="8978" max="8978" width="13.7109375" style="14" customWidth="1"/>
    <col min="8979" max="9219" width="9.140625" style="14"/>
    <col min="9220" max="9220" width="50.42578125" style="14" bestFit="1" customWidth="1"/>
    <col min="9221" max="9221" width="16.5703125" style="14" customWidth="1"/>
    <col min="9222" max="9222" width="12.85546875" style="14" customWidth="1"/>
    <col min="9223" max="9223" width="16.28515625" style="14" customWidth="1"/>
    <col min="9224" max="9233" width="9.140625" style="14"/>
    <col min="9234" max="9234" width="13.7109375" style="14" customWidth="1"/>
    <col min="9235" max="9475" width="9.140625" style="14"/>
    <col min="9476" max="9476" width="50.42578125" style="14" bestFit="1" customWidth="1"/>
    <col min="9477" max="9477" width="16.5703125" style="14" customWidth="1"/>
    <col min="9478" max="9478" width="12.85546875" style="14" customWidth="1"/>
    <col min="9479" max="9479" width="16.28515625" style="14" customWidth="1"/>
    <col min="9480" max="9489" width="9.140625" style="14"/>
    <col min="9490" max="9490" width="13.7109375" style="14" customWidth="1"/>
    <col min="9491" max="9731" width="9.140625" style="14"/>
    <col min="9732" max="9732" width="50.42578125" style="14" bestFit="1" customWidth="1"/>
    <col min="9733" max="9733" width="16.5703125" style="14" customWidth="1"/>
    <col min="9734" max="9734" width="12.85546875" style="14" customWidth="1"/>
    <col min="9735" max="9735" width="16.28515625" style="14" customWidth="1"/>
    <col min="9736" max="9745" width="9.140625" style="14"/>
    <col min="9746" max="9746" width="13.7109375" style="14" customWidth="1"/>
    <col min="9747" max="9987" width="9.140625" style="14"/>
    <col min="9988" max="9988" width="50.42578125" style="14" bestFit="1" customWidth="1"/>
    <col min="9989" max="9989" width="16.5703125" style="14" customWidth="1"/>
    <col min="9990" max="9990" width="12.85546875" style="14" customWidth="1"/>
    <col min="9991" max="9991" width="16.28515625" style="14" customWidth="1"/>
    <col min="9992" max="10001" width="9.140625" style="14"/>
    <col min="10002" max="10002" width="13.7109375" style="14" customWidth="1"/>
    <col min="10003" max="10243" width="9.140625" style="14"/>
    <col min="10244" max="10244" width="50.42578125" style="14" bestFit="1" customWidth="1"/>
    <col min="10245" max="10245" width="16.5703125" style="14" customWidth="1"/>
    <col min="10246" max="10246" width="12.85546875" style="14" customWidth="1"/>
    <col min="10247" max="10247" width="16.28515625" style="14" customWidth="1"/>
    <col min="10248" max="10257" width="9.140625" style="14"/>
    <col min="10258" max="10258" width="13.7109375" style="14" customWidth="1"/>
    <col min="10259" max="10499" width="9.140625" style="14"/>
    <col min="10500" max="10500" width="50.42578125" style="14" bestFit="1" customWidth="1"/>
    <col min="10501" max="10501" width="16.5703125" style="14" customWidth="1"/>
    <col min="10502" max="10502" width="12.85546875" style="14" customWidth="1"/>
    <col min="10503" max="10503" width="16.28515625" style="14" customWidth="1"/>
    <col min="10504" max="10513" width="9.140625" style="14"/>
    <col min="10514" max="10514" width="13.7109375" style="14" customWidth="1"/>
    <col min="10515" max="10755" width="9.140625" style="14"/>
    <col min="10756" max="10756" width="50.42578125" style="14" bestFit="1" customWidth="1"/>
    <col min="10757" max="10757" width="16.5703125" style="14" customWidth="1"/>
    <col min="10758" max="10758" width="12.85546875" style="14" customWidth="1"/>
    <col min="10759" max="10759" width="16.28515625" style="14" customWidth="1"/>
    <col min="10760" max="10769" width="9.140625" style="14"/>
    <col min="10770" max="10770" width="13.7109375" style="14" customWidth="1"/>
    <col min="10771" max="11011" width="9.140625" style="14"/>
    <col min="11012" max="11012" width="50.42578125" style="14" bestFit="1" customWidth="1"/>
    <col min="11013" max="11013" width="16.5703125" style="14" customWidth="1"/>
    <col min="11014" max="11014" width="12.85546875" style="14" customWidth="1"/>
    <col min="11015" max="11015" width="16.28515625" style="14" customWidth="1"/>
    <col min="11016" max="11025" width="9.140625" style="14"/>
    <col min="11026" max="11026" width="13.7109375" style="14" customWidth="1"/>
    <col min="11027" max="11267" width="9.140625" style="14"/>
    <col min="11268" max="11268" width="50.42578125" style="14" bestFit="1" customWidth="1"/>
    <col min="11269" max="11269" width="16.5703125" style="14" customWidth="1"/>
    <col min="11270" max="11270" width="12.85546875" style="14" customWidth="1"/>
    <col min="11271" max="11271" width="16.28515625" style="14" customWidth="1"/>
    <col min="11272" max="11281" width="9.140625" style="14"/>
    <col min="11282" max="11282" width="13.7109375" style="14" customWidth="1"/>
    <col min="11283" max="11523" width="9.140625" style="14"/>
    <col min="11524" max="11524" width="50.42578125" style="14" bestFit="1" customWidth="1"/>
    <col min="11525" max="11525" width="16.5703125" style="14" customWidth="1"/>
    <col min="11526" max="11526" width="12.85546875" style="14" customWidth="1"/>
    <col min="11527" max="11527" width="16.28515625" style="14" customWidth="1"/>
    <col min="11528" max="11537" width="9.140625" style="14"/>
    <col min="11538" max="11538" width="13.7109375" style="14" customWidth="1"/>
    <col min="11539" max="11779" width="9.140625" style="14"/>
    <col min="11780" max="11780" width="50.42578125" style="14" bestFit="1" customWidth="1"/>
    <col min="11781" max="11781" width="16.5703125" style="14" customWidth="1"/>
    <col min="11782" max="11782" width="12.85546875" style="14" customWidth="1"/>
    <col min="11783" max="11783" width="16.28515625" style="14" customWidth="1"/>
    <col min="11784" max="11793" width="9.140625" style="14"/>
    <col min="11794" max="11794" width="13.7109375" style="14" customWidth="1"/>
    <col min="11795" max="12035" width="9.140625" style="14"/>
    <col min="12036" max="12036" width="50.42578125" style="14" bestFit="1" customWidth="1"/>
    <col min="12037" max="12037" width="16.5703125" style="14" customWidth="1"/>
    <col min="12038" max="12038" width="12.85546875" style="14" customWidth="1"/>
    <col min="12039" max="12039" width="16.28515625" style="14" customWidth="1"/>
    <col min="12040" max="12049" width="9.140625" style="14"/>
    <col min="12050" max="12050" width="13.7109375" style="14" customWidth="1"/>
    <col min="12051" max="12291" width="9.140625" style="14"/>
    <col min="12292" max="12292" width="50.42578125" style="14" bestFit="1" customWidth="1"/>
    <col min="12293" max="12293" width="16.5703125" style="14" customWidth="1"/>
    <col min="12294" max="12294" width="12.85546875" style="14" customWidth="1"/>
    <col min="12295" max="12295" width="16.28515625" style="14" customWidth="1"/>
    <col min="12296" max="12305" width="9.140625" style="14"/>
    <col min="12306" max="12306" width="13.7109375" style="14" customWidth="1"/>
    <col min="12307" max="12547" width="9.140625" style="14"/>
    <col min="12548" max="12548" width="50.42578125" style="14" bestFit="1" customWidth="1"/>
    <col min="12549" max="12549" width="16.5703125" style="14" customWidth="1"/>
    <col min="12550" max="12550" width="12.85546875" style="14" customWidth="1"/>
    <col min="12551" max="12551" width="16.28515625" style="14" customWidth="1"/>
    <col min="12552" max="12561" width="9.140625" style="14"/>
    <col min="12562" max="12562" width="13.7109375" style="14" customWidth="1"/>
    <col min="12563" max="12803" width="9.140625" style="14"/>
    <col min="12804" max="12804" width="50.42578125" style="14" bestFit="1" customWidth="1"/>
    <col min="12805" max="12805" width="16.5703125" style="14" customWidth="1"/>
    <col min="12806" max="12806" width="12.85546875" style="14" customWidth="1"/>
    <col min="12807" max="12807" width="16.28515625" style="14" customWidth="1"/>
    <col min="12808" max="12817" width="9.140625" style="14"/>
    <col min="12818" max="12818" width="13.7109375" style="14" customWidth="1"/>
    <col min="12819" max="13059" width="9.140625" style="14"/>
    <col min="13060" max="13060" width="50.42578125" style="14" bestFit="1" customWidth="1"/>
    <col min="13061" max="13061" width="16.5703125" style="14" customWidth="1"/>
    <col min="13062" max="13062" width="12.85546875" style="14" customWidth="1"/>
    <col min="13063" max="13063" width="16.28515625" style="14" customWidth="1"/>
    <col min="13064" max="13073" width="9.140625" style="14"/>
    <col min="13074" max="13074" width="13.7109375" style="14" customWidth="1"/>
    <col min="13075" max="13315" width="9.140625" style="14"/>
    <col min="13316" max="13316" width="50.42578125" style="14" bestFit="1" customWidth="1"/>
    <col min="13317" max="13317" width="16.5703125" style="14" customWidth="1"/>
    <col min="13318" max="13318" width="12.85546875" style="14" customWidth="1"/>
    <col min="13319" max="13319" width="16.28515625" style="14" customWidth="1"/>
    <col min="13320" max="13329" width="9.140625" style="14"/>
    <col min="13330" max="13330" width="13.7109375" style="14" customWidth="1"/>
    <col min="13331" max="13571" width="9.140625" style="14"/>
    <col min="13572" max="13572" width="50.42578125" style="14" bestFit="1" customWidth="1"/>
    <col min="13573" max="13573" width="16.5703125" style="14" customWidth="1"/>
    <col min="13574" max="13574" width="12.85546875" style="14" customWidth="1"/>
    <col min="13575" max="13575" width="16.28515625" style="14" customWidth="1"/>
    <col min="13576" max="13585" width="9.140625" style="14"/>
    <col min="13586" max="13586" width="13.7109375" style="14" customWidth="1"/>
    <col min="13587" max="13827" width="9.140625" style="14"/>
    <col min="13828" max="13828" width="50.42578125" style="14" bestFit="1" customWidth="1"/>
    <col min="13829" max="13829" width="16.5703125" style="14" customWidth="1"/>
    <col min="13830" max="13830" width="12.85546875" style="14" customWidth="1"/>
    <col min="13831" max="13831" width="16.28515625" style="14" customWidth="1"/>
    <col min="13832" max="13841" width="9.140625" style="14"/>
    <col min="13842" max="13842" width="13.7109375" style="14" customWidth="1"/>
    <col min="13843" max="14083" width="9.140625" style="14"/>
    <col min="14084" max="14084" width="50.42578125" style="14" bestFit="1" customWidth="1"/>
    <col min="14085" max="14085" width="16.5703125" style="14" customWidth="1"/>
    <col min="14086" max="14086" width="12.85546875" style="14" customWidth="1"/>
    <col min="14087" max="14087" width="16.28515625" style="14" customWidth="1"/>
    <col min="14088" max="14097" width="9.140625" style="14"/>
    <col min="14098" max="14098" width="13.7109375" style="14" customWidth="1"/>
    <col min="14099" max="14339" width="9.140625" style="14"/>
    <col min="14340" max="14340" width="50.42578125" style="14" bestFit="1" customWidth="1"/>
    <col min="14341" max="14341" width="16.5703125" style="14" customWidth="1"/>
    <col min="14342" max="14342" width="12.85546875" style="14" customWidth="1"/>
    <col min="14343" max="14343" width="16.28515625" style="14" customWidth="1"/>
    <col min="14344" max="14353" width="9.140625" style="14"/>
    <col min="14354" max="14354" width="13.7109375" style="14" customWidth="1"/>
    <col min="14355" max="14595" width="9.140625" style="14"/>
    <col min="14596" max="14596" width="50.42578125" style="14" bestFit="1" customWidth="1"/>
    <col min="14597" max="14597" width="16.5703125" style="14" customWidth="1"/>
    <col min="14598" max="14598" width="12.85546875" style="14" customWidth="1"/>
    <col min="14599" max="14599" width="16.28515625" style="14" customWidth="1"/>
    <col min="14600" max="14609" width="9.140625" style="14"/>
    <col min="14610" max="14610" width="13.7109375" style="14" customWidth="1"/>
    <col min="14611" max="14851" width="9.140625" style="14"/>
    <col min="14852" max="14852" width="50.42578125" style="14" bestFit="1" customWidth="1"/>
    <col min="14853" max="14853" width="16.5703125" style="14" customWidth="1"/>
    <col min="14854" max="14854" width="12.85546875" style="14" customWidth="1"/>
    <col min="14855" max="14855" width="16.28515625" style="14" customWidth="1"/>
    <col min="14856" max="14865" width="9.140625" style="14"/>
    <col min="14866" max="14866" width="13.7109375" style="14" customWidth="1"/>
    <col min="14867" max="15107" width="9.140625" style="14"/>
    <col min="15108" max="15108" width="50.42578125" style="14" bestFit="1" customWidth="1"/>
    <col min="15109" max="15109" width="16.5703125" style="14" customWidth="1"/>
    <col min="15110" max="15110" width="12.85546875" style="14" customWidth="1"/>
    <col min="15111" max="15111" width="16.28515625" style="14" customWidth="1"/>
    <col min="15112" max="15121" width="9.140625" style="14"/>
    <col min="15122" max="15122" width="13.7109375" style="14" customWidth="1"/>
    <col min="15123" max="15363" width="9.140625" style="14"/>
    <col min="15364" max="15364" width="50.42578125" style="14" bestFit="1" customWidth="1"/>
    <col min="15365" max="15365" width="16.5703125" style="14" customWidth="1"/>
    <col min="15366" max="15366" width="12.85546875" style="14" customWidth="1"/>
    <col min="15367" max="15367" width="16.28515625" style="14" customWidth="1"/>
    <col min="15368" max="15377" width="9.140625" style="14"/>
    <col min="15378" max="15378" width="13.7109375" style="14" customWidth="1"/>
    <col min="15379" max="15619" width="9.140625" style="14"/>
    <col min="15620" max="15620" width="50.42578125" style="14" bestFit="1" customWidth="1"/>
    <col min="15621" max="15621" width="16.5703125" style="14" customWidth="1"/>
    <col min="15622" max="15622" width="12.85546875" style="14" customWidth="1"/>
    <col min="15623" max="15623" width="16.28515625" style="14" customWidth="1"/>
    <col min="15624" max="15633" width="9.140625" style="14"/>
    <col min="15634" max="15634" width="13.7109375" style="14" customWidth="1"/>
    <col min="15635" max="15875" width="9.140625" style="14"/>
    <col min="15876" max="15876" width="50.42578125" style="14" bestFit="1" customWidth="1"/>
    <col min="15877" max="15877" width="16.5703125" style="14" customWidth="1"/>
    <col min="15878" max="15878" width="12.85546875" style="14" customWidth="1"/>
    <col min="15879" max="15879" width="16.28515625" style="14" customWidth="1"/>
    <col min="15880" max="15889" width="9.140625" style="14"/>
    <col min="15890" max="15890" width="13.7109375" style="14" customWidth="1"/>
    <col min="15891" max="16131" width="9.140625" style="14"/>
    <col min="16132" max="16132" width="50.42578125" style="14" bestFit="1" customWidth="1"/>
    <col min="16133" max="16133" width="16.5703125" style="14" customWidth="1"/>
    <col min="16134" max="16134" width="12.85546875" style="14" customWidth="1"/>
    <col min="16135" max="16135" width="16.28515625" style="14" customWidth="1"/>
    <col min="16136" max="16145" width="9.140625" style="14"/>
    <col min="16146" max="16146" width="13.7109375" style="14" customWidth="1"/>
    <col min="16147" max="16384" width="9.140625" style="14"/>
  </cols>
  <sheetData>
    <row r="1" spans="1:18" ht="18.75" customHeight="1">
      <c r="A1" s="132" t="s">
        <v>56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39" t="s">
        <v>139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91</v>
      </c>
      <c r="L2" s="139"/>
      <c r="M2" s="139"/>
      <c r="N2" s="139"/>
      <c r="O2" s="139"/>
      <c r="P2" s="139"/>
      <c r="Q2" s="139"/>
      <c r="R2" s="139"/>
    </row>
    <row r="3" spans="1:18" ht="15.75" customHeight="1">
      <c r="A3" s="139" t="s">
        <v>140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138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103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7">
        <f t="shared" ref="Q7" si="0">SUM(H7:P7)</f>
        <v>0</v>
      </c>
      <c r="R7" s="15"/>
    </row>
    <row r="8" spans="1:18">
      <c r="A8" s="128" t="s">
        <v>24</v>
      </c>
      <c r="B8" s="129"/>
      <c r="C8" s="103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7">
        <f t="shared" ref="Q8:Q15" si="1">SUM(H8:P8)</f>
        <v>0</v>
      </c>
      <c r="R8" s="15"/>
    </row>
    <row r="9" spans="1:18">
      <c r="A9" s="99">
        <v>1</v>
      </c>
      <c r="B9" s="17" t="s">
        <v>25</v>
      </c>
      <c r="C9" s="18">
        <v>150000</v>
      </c>
      <c r="D9" s="18">
        <v>0</v>
      </c>
      <c r="E9" s="18">
        <f>MMULT(C9,D9)</f>
        <v>0</v>
      </c>
      <c r="F9" s="18">
        <v>0</v>
      </c>
      <c r="G9" s="18">
        <v>0</v>
      </c>
      <c r="H9" s="17"/>
      <c r="I9" s="17"/>
      <c r="J9" s="17"/>
      <c r="K9" s="17"/>
      <c r="L9" s="17"/>
      <c r="M9" s="17"/>
      <c r="N9" s="17"/>
      <c r="O9" s="17"/>
      <c r="P9" s="17"/>
      <c r="Q9" s="17">
        <f t="shared" si="1"/>
        <v>0</v>
      </c>
      <c r="R9" s="17"/>
    </row>
    <row r="10" spans="1:18">
      <c r="A10" s="99">
        <v>2</v>
      </c>
      <c r="B10" s="17" t="s">
        <v>26</v>
      </c>
      <c r="C10" s="18">
        <v>35000</v>
      </c>
      <c r="D10" s="18">
        <v>0</v>
      </c>
      <c r="E10" s="18">
        <f t="shared" ref="E10:E58" si="2">MMULT(C10,D10)</f>
        <v>0</v>
      </c>
      <c r="F10" s="18">
        <v>0</v>
      </c>
      <c r="G10" s="18">
        <v>0</v>
      </c>
      <c r="H10" s="17"/>
      <c r="I10" s="17"/>
      <c r="J10" s="17"/>
      <c r="K10" s="17"/>
      <c r="L10" s="17"/>
      <c r="M10" s="17"/>
      <c r="N10" s="17"/>
      <c r="O10" s="17"/>
      <c r="P10" s="17"/>
      <c r="Q10" s="17">
        <f t="shared" si="1"/>
        <v>0</v>
      </c>
      <c r="R10" s="17"/>
    </row>
    <row r="11" spans="1:18">
      <c r="A11" s="99">
        <v>3</v>
      </c>
      <c r="B11" s="17" t="s">
        <v>27</v>
      </c>
      <c r="C11" s="18">
        <v>60000</v>
      </c>
      <c r="D11" s="18">
        <v>0</v>
      </c>
      <c r="E11" s="18">
        <f t="shared" si="2"/>
        <v>0</v>
      </c>
      <c r="F11" s="18">
        <v>0</v>
      </c>
      <c r="G11" s="18">
        <v>0</v>
      </c>
      <c r="H11" s="17"/>
      <c r="I11" s="17"/>
      <c r="J11" s="17"/>
      <c r="K11" s="17"/>
      <c r="L11" s="17"/>
      <c r="M11" s="17"/>
      <c r="N11" s="17"/>
      <c r="O11" s="17"/>
      <c r="P11" s="17"/>
      <c r="Q11" s="17">
        <f t="shared" si="1"/>
        <v>0</v>
      </c>
      <c r="R11" s="17"/>
    </row>
    <row r="12" spans="1:18">
      <c r="A12" s="99">
        <v>4</v>
      </c>
      <c r="B12" s="17" t="s">
        <v>28</v>
      </c>
      <c r="C12" s="18">
        <v>10000</v>
      </c>
      <c r="D12" s="18">
        <v>2</v>
      </c>
      <c r="E12" s="18">
        <f t="shared" si="2"/>
        <v>20000</v>
      </c>
      <c r="F12" s="18">
        <v>2</v>
      </c>
      <c r="G12" s="18">
        <v>0</v>
      </c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1"/>
        <v>0</v>
      </c>
      <c r="R12" s="17"/>
    </row>
    <row r="13" spans="1:18">
      <c r="A13" s="99">
        <v>5</v>
      </c>
      <c r="B13" s="17" t="s">
        <v>29</v>
      </c>
      <c r="C13" s="18">
        <v>70000</v>
      </c>
      <c r="D13" s="18">
        <v>0</v>
      </c>
      <c r="E13" s="18">
        <f t="shared" si="2"/>
        <v>0</v>
      </c>
      <c r="F13" s="18">
        <v>0</v>
      </c>
      <c r="G13" s="18">
        <v>0</v>
      </c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1"/>
        <v>0</v>
      </c>
      <c r="R13" s="17"/>
    </row>
    <row r="14" spans="1:18">
      <c r="A14" s="99">
        <v>6</v>
      </c>
      <c r="B14" s="17" t="s">
        <v>30</v>
      </c>
      <c r="C14" s="18">
        <v>40000</v>
      </c>
      <c r="D14" s="18">
        <v>2</v>
      </c>
      <c r="E14" s="18">
        <f t="shared" si="2"/>
        <v>80000</v>
      </c>
      <c r="F14" s="18">
        <v>2</v>
      </c>
      <c r="G14" s="18">
        <v>0</v>
      </c>
      <c r="H14" s="17"/>
      <c r="I14" s="17"/>
      <c r="J14" s="17"/>
      <c r="K14" s="17"/>
      <c r="L14" s="17"/>
      <c r="M14" s="17"/>
      <c r="N14" s="17"/>
      <c r="O14" s="17"/>
      <c r="P14" s="17"/>
      <c r="Q14" s="17">
        <f t="shared" si="1"/>
        <v>0</v>
      </c>
      <c r="R14" s="17"/>
    </row>
    <row r="15" spans="1:18">
      <c r="A15" s="99">
        <v>7</v>
      </c>
      <c r="B15" s="17" t="s">
        <v>31</v>
      </c>
      <c r="C15" s="18">
        <v>65000</v>
      </c>
      <c r="D15" s="18">
        <v>0</v>
      </c>
      <c r="E15" s="18">
        <f t="shared" si="2"/>
        <v>0</v>
      </c>
      <c r="F15" s="18">
        <v>0</v>
      </c>
      <c r="G15" s="18">
        <v>0</v>
      </c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si="1"/>
        <v>0</v>
      </c>
      <c r="R15" s="17"/>
    </row>
    <row r="16" spans="1:18">
      <c r="A16" s="128" t="s">
        <v>32</v>
      </c>
      <c r="B16" s="129"/>
      <c r="C16" s="120">
        <v>0</v>
      </c>
      <c r="D16" s="15">
        <v>0</v>
      </c>
      <c r="E16" s="18">
        <f t="shared" si="2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>
        <f t="shared" ref="Q16:Q34" si="3">SUM(H16:P16)</f>
        <v>0</v>
      </c>
      <c r="R16" s="15"/>
    </row>
    <row r="17" spans="1:18">
      <c r="A17" s="99">
        <v>1</v>
      </c>
      <c r="B17" s="19" t="s">
        <v>33</v>
      </c>
      <c r="C17" s="16">
        <v>120000</v>
      </c>
      <c r="D17" s="18">
        <v>0</v>
      </c>
      <c r="E17" s="18">
        <f t="shared" si="2"/>
        <v>0</v>
      </c>
      <c r="F17" s="18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si="3"/>
        <v>0</v>
      </c>
      <c r="R17" s="17"/>
    </row>
    <row r="18" spans="1:18">
      <c r="A18" s="99">
        <v>2</v>
      </c>
      <c r="B18" s="19" t="s">
        <v>34</v>
      </c>
      <c r="C18" s="18">
        <v>610000</v>
      </c>
      <c r="D18" s="18">
        <v>0</v>
      </c>
      <c r="E18" s="18">
        <f t="shared" si="2"/>
        <v>0</v>
      </c>
      <c r="F18" s="18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>
        <f t="shared" si="3"/>
        <v>0</v>
      </c>
      <c r="R18" s="17"/>
    </row>
    <row r="19" spans="1:18">
      <c r="A19" s="99">
        <v>3</v>
      </c>
      <c r="B19" s="19" t="s">
        <v>35</v>
      </c>
      <c r="C19" s="16">
        <v>50000</v>
      </c>
      <c r="D19" s="18">
        <v>0</v>
      </c>
      <c r="E19" s="18">
        <f t="shared" si="2"/>
        <v>0</v>
      </c>
      <c r="F19" s="18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>
        <f t="shared" si="3"/>
        <v>0</v>
      </c>
      <c r="R19" s="17"/>
    </row>
    <row r="20" spans="1:18">
      <c r="A20" s="128" t="s">
        <v>36</v>
      </c>
      <c r="B20" s="129"/>
      <c r="C20" s="120">
        <v>0</v>
      </c>
      <c r="D20" s="15">
        <v>0</v>
      </c>
      <c r="E20" s="18">
        <f t="shared" si="2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>
        <f t="shared" si="3"/>
        <v>0</v>
      </c>
      <c r="R20" s="15"/>
    </row>
    <row r="21" spans="1:18">
      <c r="A21" s="99">
        <v>1</v>
      </c>
      <c r="B21" s="17" t="s">
        <v>37</v>
      </c>
      <c r="C21" s="18">
        <v>12000</v>
      </c>
      <c r="D21" s="18">
        <v>0</v>
      </c>
      <c r="E21" s="18">
        <f t="shared" si="2"/>
        <v>0</v>
      </c>
      <c r="F21" s="18">
        <v>0</v>
      </c>
      <c r="G21" s="18">
        <v>0</v>
      </c>
      <c r="H21" s="17"/>
      <c r="I21" s="17"/>
      <c r="J21" s="17"/>
      <c r="K21" s="17"/>
      <c r="L21" s="17"/>
      <c r="M21" s="17"/>
      <c r="N21" s="17"/>
      <c r="O21" s="17"/>
      <c r="P21" s="17"/>
      <c r="Q21" s="17">
        <f t="shared" si="3"/>
        <v>0</v>
      </c>
      <c r="R21" s="17"/>
    </row>
    <row r="22" spans="1:18">
      <c r="A22" s="128" t="s">
        <v>38</v>
      </c>
      <c r="B22" s="129"/>
      <c r="C22" s="120">
        <v>0</v>
      </c>
      <c r="D22" s="15">
        <v>0</v>
      </c>
      <c r="E22" s="18">
        <f t="shared" si="2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7">
        <f t="shared" si="3"/>
        <v>0</v>
      </c>
      <c r="R22" s="15"/>
    </row>
    <row r="23" spans="1:18">
      <c r="A23" s="99">
        <v>1</v>
      </c>
      <c r="B23" s="17" t="s">
        <v>39</v>
      </c>
      <c r="C23" s="18">
        <v>100000</v>
      </c>
      <c r="D23" s="18">
        <v>0</v>
      </c>
      <c r="E23" s="18">
        <f t="shared" si="2"/>
        <v>0</v>
      </c>
      <c r="F23" s="18">
        <v>0</v>
      </c>
      <c r="G23" s="18"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3"/>
        <v>0</v>
      </c>
      <c r="R23" s="17"/>
    </row>
    <row r="24" spans="1:18">
      <c r="A24" s="128" t="s">
        <v>40</v>
      </c>
      <c r="B24" s="129"/>
      <c r="C24" s="120">
        <v>0</v>
      </c>
      <c r="D24" s="15">
        <v>0</v>
      </c>
      <c r="E24" s="18">
        <f t="shared" si="2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>
        <f t="shared" si="3"/>
        <v>0</v>
      </c>
      <c r="R24" s="15"/>
    </row>
    <row r="25" spans="1:18">
      <c r="A25" s="99">
        <v>1</v>
      </c>
      <c r="B25" s="17" t="s">
        <v>41</v>
      </c>
      <c r="C25" s="18">
        <v>350000</v>
      </c>
      <c r="D25" s="18">
        <v>0</v>
      </c>
      <c r="E25" s="18">
        <f t="shared" si="2"/>
        <v>0</v>
      </c>
      <c r="F25" s="18">
        <v>0</v>
      </c>
      <c r="G25" s="18">
        <v>0</v>
      </c>
      <c r="H25" s="17"/>
      <c r="I25" s="17"/>
      <c r="J25" s="17"/>
      <c r="K25" s="17"/>
      <c r="L25" s="17"/>
      <c r="M25" s="17"/>
      <c r="N25" s="17"/>
      <c r="O25" s="17"/>
      <c r="P25" s="17"/>
      <c r="Q25" s="17">
        <f t="shared" si="3"/>
        <v>0</v>
      </c>
      <c r="R25" s="17"/>
    </row>
    <row r="26" spans="1:18">
      <c r="A26" s="99">
        <v>2</v>
      </c>
      <c r="B26" s="17" t="s">
        <v>42</v>
      </c>
      <c r="C26" s="18">
        <v>45000</v>
      </c>
      <c r="D26" s="18">
        <v>1</v>
      </c>
      <c r="E26" s="18">
        <f t="shared" si="2"/>
        <v>45000</v>
      </c>
      <c r="F26" s="18">
        <v>1</v>
      </c>
      <c r="G26" s="18">
        <v>0</v>
      </c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3"/>
        <v>0</v>
      </c>
      <c r="R26" s="17"/>
    </row>
    <row r="27" spans="1:18">
      <c r="A27" s="99">
        <v>3</v>
      </c>
      <c r="B27" s="17" t="s">
        <v>43</v>
      </c>
      <c r="C27" s="16">
        <v>55000</v>
      </c>
      <c r="D27" s="18">
        <v>0</v>
      </c>
      <c r="E27" s="18">
        <f t="shared" si="2"/>
        <v>0</v>
      </c>
      <c r="F27" s="18">
        <v>0</v>
      </c>
      <c r="G27" s="18">
        <v>0</v>
      </c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3"/>
        <v>0</v>
      </c>
      <c r="R27" s="17"/>
    </row>
    <row r="28" spans="1:18">
      <c r="A28" s="99">
        <v>4</v>
      </c>
      <c r="B28" s="17" t="s">
        <v>44</v>
      </c>
      <c r="C28" s="16">
        <v>200000</v>
      </c>
      <c r="D28" s="18">
        <v>2</v>
      </c>
      <c r="E28" s="18">
        <f t="shared" si="2"/>
        <v>400000</v>
      </c>
      <c r="F28" s="18">
        <v>2</v>
      </c>
      <c r="G28" s="18">
        <v>0</v>
      </c>
      <c r="H28" s="17"/>
      <c r="I28" s="17"/>
      <c r="J28" s="17"/>
      <c r="K28" s="17"/>
      <c r="L28" s="17"/>
      <c r="M28" s="17"/>
      <c r="N28" s="17"/>
      <c r="O28" s="17"/>
      <c r="P28" s="17"/>
      <c r="Q28" s="17">
        <f t="shared" si="3"/>
        <v>0</v>
      </c>
      <c r="R28" s="17"/>
    </row>
    <row r="29" spans="1:18">
      <c r="A29" s="99">
        <v>5</v>
      </c>
      <c r="B29" s="17" t="s">
        <v>45</v>
      </c>
      <c r="C29" s="16">
        <v>55000</v>
      </c>
      <c r="D29" s="18">
        <v>0</v>
      </c>
      <c r="E29" s="18">
        <f t="shared" si="2"/>
        <v>0</v>
      </c>
      <c r="F29" s="18">
        <v>0</v>
      </c>
      <c r="G29" s="18">
        <v>0</v>
      </c>
      <c r="H29" s="17"/>
      <c r="I29" s="17"/>
      <c r="J29" s="17"/>
      <c r="K29" s="17"/>
      <c r="L29" s="17"/>
      <c r="M29" s="17"/>
      <c r="N29" s="17"/>
      <c r="O29" s="17"/>
      <c r="P29" s="17"/>
      <c r="Q29" s="17">
        <f t="shared" si="3"/>
        <v>0</v>
      </c>
      <c r="R29" s="17"/>
    </row>
    <row r="30" spans="1:18">
      <c r="A30" s="99">
        <v>6</v>
      </c>
      <c r="B30" s="17" t="s">
        <v>46</v>
      </c>
      <c r="C30" s="16">
        <v>200000</v>
      </c>
      <c r="D30" s="18">
        <v>4</v>
      </c>
      <c r="E30" s="18">
        <f t="shared" si="2"/>
        <v>800000</v>
      </c>
      <c r="F30" s="18">
        <v>4</v>
      </c>
      <c r="G30" s="18">
        <v>0</v>
      </c>
      <c r="H30" s="17"/>
      <c r="I30" s="17"/>
      <c r="J30" s="17"/>
      <c r="K30" s="17"/>
      <c r="L30" s="17"/>
      <c r="M30" s="17"/>
      <c r="N30" s="17"/>
      <c r="O30" s="17"/>
      <c r="P30" s="17"/>
      <c r="Q30" s="17">
        <f t="shared" si="3"/>
        <v>0</v>
      </c>
      <c r="R30" s="17"/>
    </row>
    <row r="31" spans="1:18">
      <c r="A31" s="99">
        <v>7</v>
      </c>
      <c r="B31" s="17" t="s">
        <v>47</v>
      </c>
      <c r="C31" s="16">
        <v>200000</v>
      </c>
      <c r="D31" s="18">
        <v>0</v>
      </c>
      <c r="E31" s="18">
        <f t="shared" si="2"/>
        <v>0</v>
      </c>
      <c r="F31" s="18">
        <v>0</v>
      </c>
      <c r="G31" s="18"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>
        <f t="shared" si="3"/>
        <v>0</v>
      </c>
      <c r="R31" s="17"/>
    </row>
    <row r="32" spans="1:18">
      <c r="A32" s="99">
        <v>8</v>
      </c>
      <c r="B32" s="17" t="s">
        <v>48</v>
      </c>
      <c r="C32" s="18">
        <v>45000</v>
      </c>
      <c r="D32" s="18">
        <v>0</v>
      </c>
      <c r="E32" s="18">
        <f t="shared" si="2"/>
        <v>0</v>
      </c>
      <c r="F32" s="18">
        <v>0</v>
      </c>
      <c r="G32" s="18"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>
        <f t="shared" si="3"/>
        <v>0</v>
      </c>
      <c r="R32" s="17"/>
    </row>
    <row r="33" spans="1:18">
      <c r="A33" s="99">
        <v>9</v>
      </c>
      <c r="B33" s="17" t="s">
        <v>49</v>
      </c>
      <c r="C33" s="16">
        <v>130000</v>
      </c>
      <c r="D33" s="18">
        <v>2</v>
      </c>
      <c r="E33" s="18">
        <f t="shared" si="2"/>
        <v>260000</v>
      </c>
      <c r="F33" s="18">
        <v>2</v>
      </c>
      <c r="G33" s="18">
        <v>0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 t="shared" si="3"/>
        <v>0</v>
      </c>
      <c r="R33" s="17"/>
    </row>
    <row r="34" spans="1:18">
      <c r="A34" s="99">
        <v>10</v>
      </c>
      <c r="B34" s="17" t="s">
        <v>50</v>
      </c>
      <c r="C34" s="16">
        <v>200000</v>
      </c>
      <c r="D34" s="18">
        <v>1</v>
      </c>
      <c r="E34" s="18">
        <f t="shared" si="2"/>
        <v>200000</v>
      </c>
      <c r="F34" s="18">
        <v>1</v>
      </c>
      <c r="G34" s="18">
        <v>0</v>
      </c>
      <c r="H34" s="17"/>
      <c r="I34" s="17"/>
      <c r="J34" s="17"/>
      <c r="K34" s="17"/>
      <c r="L34" s="17"/>
      <c r="M34" s="17"/>
      <c r="N34" s="17"/>
      <c r="O34" s="17"/>
      <c r="P34" s="17"/>
      <c r="Q34" s="17">
        <f t="shared" si="3"/>
        <v>0</v>
      </c>
      <c r="R34" s="17"/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8">
        <f t="shared" si="2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7">
        <f t="shared" ref="Q35:Q57" si="4">SUM(H35:P35)</f>
        <v>0</v>
      </c>
      <c r="R35" s="15"/>
    </row>
    <row r="36" spans="1:18">
      <c r="A36" s="99">
        <v>1</v>
      </c>
      <c r="B36" s="17" t="s">
        <v>41</v>
      </c>
      <c r="C36" s="18">
        <v>350000</v>
      </c>
      <c r="D36" s="18">
        <v>0</v>
      </c>
      <c r="E36" s="18">
        <f t="shared" si="2"/>
        <v>0</v>
      </c>
      <c r="F36" s="18"/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>
        <f t="shared" si="4"/>
        <v>0</v>
      </c>
      <c r="R36" s="17"/>
    </row>
    <row r="37" spans="1:18">
      <c r="A37" s="99">
        <v>2</v>
      </c>
      <c r="B37" s="17" t="s">
        <v>42</v>
      </c>
      <c r="C37" s="18">
        <v>45000</v>
      </c>
      <c r="D37" s="18">
        <v>0</v>
      </c>
      <c r="E37" s="18">
        <f t="shared" si="2"/>
        <v>0</v>
      </c>
      <c r="F37" s="18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>
        <f t="shared" si="4"/>
        <v>0</v>
      </c>
      <c r="R37" s="17"/>
    </row>
    <row r="38" spans="1:18">
      <c r="A38" s="99">
        <v>3</v>
      </c>
      <c r="B38" s="17" t="s">
        <v>43</v>
      </c>
      <c r="C38" s="16">
        <v>55000</v>
      </c>
      <c r="D38" s="18">
        <v>0</v>
      </c>
      <c r="E38" s="18">
        <f t="shared" si="2"/>
        <v>0</v>
      </c>
      <c r="F38" s="18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4"/>
        <v>0</v>
      </c>
      <c r="R38" s="17"/>
    </row>
    <row r="39" spans="1:18">
      <c r="A39" s="99">
        <v>4</v>
      </c>
      <c r="B39" s="17" t="s">
        <v>44</v>
      </c>
      <c r="C39" s="16">
        <v>200000</v>
      </c>
      <c r="D39" s="18">
        <v>0</v>
      </c>
      <c r="E39" s="18">
        <f t="shared" si="2"/>
        <v>0</v>
      </c>
      <c r="F39" s="18"/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>
        <f t="shared" si="4"/>
        <v>0</v>
      </c>
      <c r="R39" s="17"/>
    </row>
    <row r="40" spans="1:18">
      <c r="A40" s="99">
        <v>5</v>
      </c>
      <c r="B40" s="17" t="s">
        <v>45</v>
      </c>
      <c r="C40" s="16">
        <v>55000</v>
      </c>
      <c r="D40" s="18">
        <v>0</v>
      </c>
      <c r="E40" s="18">
        <f t="shared" si="2"/>
        <v>0</v>
      </c>
      <c r="F40" s="18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>
        <f t="shared" si="4"/>
        <v>0</v>
      </c>
      <c r="R40" s="17"/>
    </row>
    <row r="41" spans="1:18">
      <c r="A41" s="99">
        <v>6</v>
      </c>
      <c r="B41" s="17" t="s">
        <v>46</v>
      </c>
      <c r="C41" s="16">
        <v>200000</v>
      </c>
      <c r="D41" s="18">
        <v>0</v>
      </c>
      <c r="E41" s="18">
        <f t="shared" si="2"/>
        <v>0</v>
      </c>
      <c r="F41" s="18"/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>
        <f t="shared" si="4"/>
        <v>0</v>
      </c>
      <c r="R41" s="17"/>
    </row>
    <row r="42" spans="1:18">
      <c r="A42" s="99">
        <v>7</v>
      </c>
      <c r="B42" s="17" t="s">
        <v>47</v>
      </c>
      <c r="C42" s="16">
        <v>200000</v>
      </c>
      <c r="D42" s="18">
        <v>0</v>
      </c>
      <c r="E42" s="18">
        <f t="shared" si="2"/>
        <v>0</v>
      </c>
      <c r="F42" s="18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17">
        <f t="shared" si="4"/>
        <v>0</v>
      </c>
      <c r="R42" s="17"/>
    </row>
    <row r="43" spans="1:18">
      <c r="A43" s="99">
        <v>8</v>
      </c>
      <c r="B43" s="17" t="s">
        <v>48</v>
      </c>
      <c r="C43" s="18">
        <v>45000</v>
      </c>
      <c r="D43" s="18">
        <v>0</v>
      </c>
      <c r="E43" s="18">
        <f t="shared" si="2"/>
        <v>0</v>
      </c>
      <c r="F43" s="18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17">
        <f t="shared" si="4"/>
        <v>0</v>
      </c>
      <c r="R43" s="17"/>
    </row>
    <row r="44" spans="1:18">
      <c r="A44" s="99">
        <v>9</v>
      </c>
      <c r="B44" s="17" t="s">
        <v>49</v>
      </c>
      <c r="C44" s="16">
        <v>130000</v>
      </c>
      <c r="D44" s="18">
        <v>0</v>
      </c>
      <c r="E44" s="18">
        <f t="shared" si="2"/>
        <v>0</v>
      </c>
      <c r="F44" s="18"/>
      <c r="G44" s="18"/>
      <c r="H44" s="17"/>
      <c r="I44" s="17"/>
      <c r="J44" s="17"/>
      <c r="K44" s="17"/>
      <c r="L44" s="17"/>
      <c r="M44" s="17"/>
      <c r="N44" s="17"/>
      <c r="O44" s="17"/>
      <c r="P44" s="17"/>
      <c r="Q44" s="17">
        <f t="shared" si="4"/>
        <v>0</v>
      </c>
      <c r="R44" s="17"/>
    </row>
    <row r="45" spans="1:18">
      <c r="A45" s="99">
        <v>10</v>
      </c>
      <c r="B45" s="17" t="s">
        <v>50</v>
      </c>
      <c r="C45" s="16">
        <v>200000</v>
      </c>
      <c r="D45" s="18">
        <v>0</v>
      </c>
      <c r="E45" s="18">
        <f t="shared" si="2"/>
        <v>0</v>
      </c>
      <c r="F45" s="18"/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>
        <f t="shared" si="4"/>
        <v>0</v>
      </c>
      <c r="R45" s="17"/>
    </row>
    <row r="46" spans="1:18">
      <c r="A46" s="128" t="s">
        <v>52</v>
      </c>
      <c r="B46" s="129"/>
      <c r="C46" s="120">
        <v>0</v>
      </c>
      <c r="D46" s="15">
        <v>0</v>
      </c>
      <c r="E46" s="18">
        <f t="shared" si="2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>
        <f t="shared" si="4"/>
        <v>0</v>
      </c>
      <c r="R46" s="15"/>
    </row>
    <row r="47" spans="1:18">
      <c r="A47" s="99">
        <v>1</v>
      </c>
      <c r="B47" s="17" t="s">
        <v>41</v>
      </c>
      <c r="C47" s="18">
        <v>350000</v>
      </c>
      <c r="D47" s="18">
        <v>0</v>
      </c>
      <c r="E47" s="18">
        <f t="shared" si="2"/>
        <v>0</v>
      </c>
      <c r="F47" s="18">
        <v>0</v>
      </c>
      <c r="G47" s="18">
        <v>0</v>
      </c>
      <c r="H47" s="17"/>
      <c r="I47" s="17"/>
      <c r="J47" s="17"/>
      <c r="K47" s="17"/>
      <c r="L47" s="17"/>
      <c r="M47" s="17"/>
      <c r="N47" s="17"/>
      <c r="O47" s="17"/>
      <c r="P47" s="17"/>
      <c r="Q47" s="17">
        <f t="shared" si="4"/>
        <v>0</v>
      </c>
      <c r="R47" s="17"/>
    </row>
    <row r="48" spans="1:18">
      <c r="A48" s="99">
        <v>2</v>
      </c>
      <c r="B48" s="17" t="s">
        <v>42</v>
      </c>
      <c r="C48" s="18">
        <v>45000</v>
      </c>
      <c r="D48" s="18">
        <v>1</v>
      </c>
      <c r="E48" s="18">
        <f t="shared" si="2"/>
        <v>45000</v>
      </c>
      <c r="F48" s="18">
        <v>1</v>
      </c>
      <c r="G48" s="18">
        <v>0</v>
      </c>
      <c r="H48" s="17"/>
      <c r="I48" s="17"/>
      <c r="J48" s="17"/>
      <c r="K48" s="17"/>
      <c r="L48" s="17"/>
      <c r="M48" s="17"/>
      <c r="N48" s="17"/>
      <c r="O48" s="17"/>
      <c r="P48" s="17"/>
      <c r="Q48" s="17">
        <f t="shared" si="4"/>
        <v>0</v>
      </c>
      <c r="R48" s="17"/>
    </row>
    <row r="49" spans="1:18">
      <c r="A49" s="99">
        <v>3</v>
      </c>
      <c r="B49" s="17" t="s">
        <v>43</v>
      </c>
      <c r="C49" s="16">
        <v>55000</v>
      </c>
      <c r="D49" s="18">
        <v>0</v>
      </c>
      <c r="E49" s="18">
        <f t="shared" si="2"/>
        <v>0</v>
      </c>
      <c r="F49" s="18">
        <v>0</v>
      </c>
      <c r="G49" s="18">
        <v>0</v>
      </c>
      <c r="H49" s="17"/>
      <c r="I49" s="17"/>
      <c r="J49" s="17"/>
      <c r="K49" s="17"/>
      <c r="L49" s="17"/>
      <c r="M49" s="17"/>
      <c r="N49" s="17"/>
      <c r="O49" s="17"/>
      <c r="P49" s="17"/>
      <c r="Q49" s="17">
        <f t="shared" si="4"/>
        <v>0</v>
      </c>
      <c r="R49" s="17"/>
    </row>
    <row r="50" spans="1:18">
      <c r="A50" s="99">
        <v>4</v>
      </c>
      <c r="B50" s="17" t="s">
        <v>44</v>
      </c>
      <c r="C50" s="16">
        <v>200000</v>
      </c>
      <c r="D50" s="18">
        <v>2</v>
      </c>
      <c r="E50" s="18">
        <f t="shared" si="2"/>
        <v>400000</v>
      </c>
      <c r="F50" s="18">
        <v>2</v>
      </c>
      <c r="G50" s="18">
        <v>0</v>
      </c>
      <c r="H50" s="17"/>
      <c r="I50" s="17"/>
      <c r="J50" s="17"/>
      <c r="K50" s="17"/>
      <c r="L50" s="17"/>
      <c r="M50" s="17"/>
      <c r="N50" s="17"/>
      <c r="O50" s="17"/>
      <c r="P50" s="17"/>
      <c r="Q50" s="17">
        <f t="shared" si="4"/>
        <v>0</v>
      </c>
      <c r="R50" s="17"/>
    </row>
    <row r="51" spans="1:18">
      <c r="A51" s="99">
        <v>5</v>
      </c>
      <c r="B51" s="17" t="s">
        <v>45</v>
      </c>
      <c r="C51" s="16">
        <v>55000</v>
      </c>
      <c r="D51" s="18">
        <v>0</v>
      </c>
      <c r="E51" s="18">
        <f t="shared" si="2"/>
        <v>0</v>
      </c>
      <c r="F51" s="18">
        <v>0</v>
      </c>
      <c r="G51" s="18">
        <v>0</v>
      </c>
      <c r="H51" s="17"/>
      <c r="I51" s="17"/>
      <c r="J51" s="17"/>
      <c r="K51" s="17"/>
      <c r="L51" s="17"/>
      <c r="M51" s="17"/>
      <c r="N51" s="17"/>
      <c r="O51" s="17"/>
      <c r="P51" s="17"/>
      <c r="Q51" s="17">
        <f t="shared" si="4"/>
        <v>0</v>
      </c>
      <c r="R51" s="17"/>
    </row>
    <row r="52" spans="1:18">
      <c r="A52" s="99">
        <v>6</v>
      </c>
      <c r="B52" s="17" t="s">
        <v>46</v>
      </c>
      <c r="C52" s="16">
        <v>200000</v>
      </c>
      <c r="D52" s="18">
        <v>4</v>
      </c>
      <c r="E52" s="18">
        <f t="shared" si="2"/>
        <v>800000</v>
      </c>
      <c r="F52" s="18">
        <v>4</v>
      </c>
      <c r="G52" s="18">
        <v>0</v>
      </c>
      <c r="H52" s="17"/>
      <c r="I52" s="17"/>
      <c r="J52" s="17"/>
      <c r="K52" s="17"/>
      <c r="L52" s="17"/>
      <c r="M52" s="17"/>
      <c r="N52" s="17"/>
      <c r="O52" s="17"/>
      <c r="P52" s="17"/>
      <c r="Q52" s="17">
        <f t="shared" si="4"/>
        <v>0</v>
      </c>
      <c r="R52" s="17"/>
    </row>
    <row r="53" spans="1:18">
      <c r="A53" s="99">
        <v>7</v>
      </c>
      <c r="B53" s="17" t="s">
        <v>47</v>
      </c>
      <c r="C53" s="16">
        <v>200000</v>
      </c>
      <c r="D53" s="18">
        <v>0</v>
      </c>
      <c r="E53" s="18">
        <f t="shared" si="2"/>
        <v>0</v>
      </c>
      <c r="F53" s="18">
        <v>0</v>
      </c>
      <c r="G53" s="18">
        <v>0</v>
      </c>
      <c r="H53" s="17"/>
      <c r="I53" s="17"/>
      <c r="J53" s="17"/>
      <c r="K53" s="17"/>
      <c r="L53" s="17"/>
      <c r="M53" s="17"/>
      <c r="N53" s="17"/>
      <c r="O53" s="17"/>
      <c r="P53" s="17"/>
      <c r="Q53" s="17">
        <f t="shared" si="4"/>
        <v>0</v>
      </c>
      <c r="R53" s="17"/>
    </row>
    <row r="54" spans="1:18">
      <c r="A54" s="99">
        <v>8</v>
      </c>
      <c r="B54" s="17" t="s">
        <v>48</v>
      </c>
      <c r="C54" s="18">
        <v>45000</v>
      </c>
      <c r="D54" s="18">
        <v>0</v>
      </c>
      <c r="E54" s="18">
        <f t="shared" si="2"/>
        <v>0</v>
      </c>
      <c r="F54" s="18">
        <v>0</v>
      </c>
      <c r="G54" s="18">
        <v>0</v>
      </c>
      <c r="H54" s="17"/>
      <c r="I54" s="17"/>
      <c r="J54" s="17"/>
      <c r="K54" s="17"/>
      <c r="L54" s="17"/>
      <c r="M54" s="17"/>
      <c r="N54" s="17"/>
      <c r="O54" s="17"/>
      <c r="P54" s="17"/>
      <c r="Q54" s="17">
        <f t="shared" si="4"/>
        <v>0</v>
      </c>
      <c r="R54" s="17"/>
    </row>
    <row r="55" spans="1:18">
      <c r="A55" s="99">
        <v>9</v>
      </c>
      <c r="B55" s="17" t="s">
        <v>49</v>
      </c>
      <c r="C55" s="16">
        <v>130000</v>
      </c>
      <c r="D55" s="18">
        <v>2</v>
      </c>
      <c r="E55" s="18">
        <f t="shared" si="2"/>
        <v>260000</v>
      </c>
      <c r="F55" s="18">
        <v>2</v>
      </c>
      <c r="G55" s="18">
        <v>0</v>
      </c>
      <c r="H55" s="17"/>
      <c r="I55" s="17"/>
      <c r="J55" s="17"/>
      <c r="K55" s="17"/>
      <c r="L55" s="17"/>
      <c r="M55" s="17"/>
      <c r="N55" s="17"/>
      <c r="O55" s="17"/>
      <c r="P55" s="17"/>
      <c r="Q55" s="17">
        <f t="shared" si="4"/>
        <v>0</v>
      </c>
      <c r="R55" s="17"/>
    </row>
    <row r="56" spans="1:18">
      <c r="A56" s="99">
        <v>10</v>
      </c>
      <c r="B56" s="17" t="s">
        <v>50</v>
      </c>
      <c r="C56" s="16">
        <v>200000</v>
      </c>
      <c r="D56" s="18">
        <v>1</v>
      </c>
      <c r="E56" s="18">
        <f t="shared" si="2"/>
        <v>200000</v>
      </c>
      <c r="F56" s="18">
        <v>1</v>
      </c>
      <c r="G56" s="18">
        <v>0</v>
      </c>
      <c r="H56" s="17"/>
      <c r="I56" s="17"/>
      <c r="J56" s="17"/>
      <c r="K56" s="17"/>
      <c r="L56" s="17"/>
      <c r="M56" s="17"/>
      <c r="N56" s="17"/>
      <c r="O56" s="17"/>
      <c r="P56" s="17"/>
      <c r="Q56" s="17">
        <f t="shared" si="4"/>
        <v>0</v>
      </c>
      <c r="R56" s="17"/>
    </row>
    <row r="57" spans="1:18">
      <c r="A57" s="128" t="s">
        <v>53</v>
      </c>
      <c r="B57" s="129"/>
      <c r="C57" s="120">
        <v>0</v>
      </c>
      <c r="D57" s="15">
        <v>0</v>
      </c>
      <c r="E57" s="18">
        <f t="shared" si="2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7">
        <f t="shared" si="4"/>
        <v>0</v>
      </c>
      <c r="R57" s="15"/>
    </row>
    <row r="58" spans="1:18">
      <c r="A58" s="99">
        <v>1</v>
      </c>
      <c r="B58" s="17" t="s">
        <v>54</v>
      </c>
      <c r="C58" s="16">
        <v>120000</v>
      </c>
      <c r="D58" s="18">
        <v>1</v>
      </c>
      <c r="E58" s="18">
        <f t="shared" si="2"/>
        <v>120000</v>
      </c>
      <c r="F58" s="18">
        <v>1</v>
      </c>
      <c r="G58" s="18">
        <v>0</v>
      </c>
      <c r="H58" s="17"/>
      <c r="I58" s="17"/>
      <c r="J58" s="17"/>
      <c r="K58" s="17"/>
      <c r="L58" s="17"/>
      <c r="M58" s="17"/>
      <c r="N58" s="17"/>
      <c r="O58" s="17"/>
      <c r="P58" s="17"/>
      <c r="Q58" s="17">
        <f t="shared" ref="Q58" si="5">SUM(H58:P58)</f>
        <v>0</v>
      </c>
      <c r="R58" s="17"/>
    </row>
    <row r="59" spans="1:18">
      <c r="A59" s="37"/>
      <c r="B59" s="117" t="s">
        <v>21</v>
      </c>
      <c r="C59" s="37"/>
      <c r="D59" s="15">
        <f t="shared" ref="D59:R59" si="6">SUM(D7:D58)</f>
        <v>25</v>
      </c>
      <c r="E59" s="121">
        <f>SUM(E9:E58)</f>
        <v>3630000</v>
      </c>
      <c r="F59" s="15">
        <f t="shared" si="6"/>
        <v>25</v>
      </c>
      <c r="G59" s="15">
        <f t="shared" si="6"/>
        <v>0</v>
      </c>
      <c r="H59" s="15">
        <f t="shared" si="6"/>
        <v>0</v>
      </c>
      <c r="I59" s="15">
        <f t="shared" si="6"/>
        <v>0</v>
      </c>
      <c r="J59" s="15">
        <f t="shared" si="6"/>
        <v>0</v>
      </c>
      <c r="K59" s="15">
        <f t="shared" si="6"/>
        <v>0</v>
      </c>
      <c r="L59" s="15">
        <f t="shared" si="6"/>
        <v>0</v>
      </c>
      <c r="M59" s="15">
        <f t="shared" si="6"/>
        <v>0</v>
      </c>
      <c r="N59" s="15">
        <f t="shared" si="6"/>
        <v>0</v>
      </c>
      <c r="O59" s="15">
        <f t="shared" si="6"/>
        <v>0</v>
      </c>
      <c r="P59" s="15">
        <f t="shared" si="6"/>
        <v>0</v>
      </c>
      <c r="Q59" s="15">
        <f t="shared" si="6"/>
        <v>0</v>
      </c>
      <c r="R59" s="15">
        <f t="shared" si="6"/>
        <v>0</v>
      </c>
    </row>
  </sheetData>
  <mergeCells count="22">
    <mergeCell ref="A57:B57"/>
    <mergeCell ref="A16:B16"/>
    <mergeCell ref="A20:B20"/>
    <mergeCell ref="A22:B22"/>
    <mergeCell ref="A24:B24"/>
    <mergeCell ref="A35:B35"/>
    <mergeCell ref="A46:B46"/>
    <mergeCell ref="C4:C5"/>
    <mergeCell ref="A8:B8"/>
    <mergeCell ref="A1:R1"/>
    <mergeCell ref="A2:J2"/>
    <mergeCell ref="K2:R2"/>
    <mergeCell ref="A3:J3"/>
    <mergeCell ref="K3:R3"/>
    <mergeCell ref="A4:A5"/>
    <mergeCell ref="B4:B5"/>
    <mergeCell ref="D4:D5"/>
    <mergeCell ref="F4:F5"/>
    <mergeCell ref="G4:G5"/>
    <mergeCell ref="H4:Q5"/>
    <mergeCell ref="R4:R5"/>
    <mergeCell ref="A7:B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60"/>
  <sheetViews>
    <sheetView topLeftCell="A46" workbookViewId="0">
      <selection activeCell="E59" sqref="E59"/>
    </sheetView>
  </sheetViews>
  <sheetFormatPr defaultRowHeight="15.75"/>
  <cols>
    <col min="1" max="1" width="3.5703125" style="26" bestFit="1" customWidth="1"/>
    <col min="2" max="2" width="50.42578125" style="22" bestFit="1" customWidth="1"/>
    <col min="3" max="3" width="19.28515625" style="22" bestFit="1" customWidth="1"/>
    <col min="4" max="4" width="10.42578125" style="26" customWidth="1"/>
    <col min="5" max="5" width="15.140625" style="26" customWidth="1"/>
    <col min="6" max="7" width="11.28515625" style="26" customWidth="1"/>
    <col min="8" max="16" width="4.28515625" style="22" bestFit="1" customWidth="1"/>
    <col min="17" max="17" width="6" style="22" bestFit="1" customWidth="1"/>
    <col min="18" max="18" width="18.85546875" style="22" customWidth="1"/>
    <col min="19" max="259" width="9.140625" style="22"/>
    <col min="260" max="260" width="50.42578125" style="22" bestFit="1" customWidth="1"/>
    <col min="261" max="261" width="14.85546875" style="22" customWidth="1"/>
    <col min="262" max="262" width="12.85546875" style="22" customWidth="1"/>
    <col min="263" max="263" width="14.5703125" style="22" customWidth="1"/>
    <col min="264" max="264" width="19.28515625" style="22" customWidth="1"/>
    <col min="265" max="265" width="18.85546875" style="22" customWidth="1"/>
    <col min="266" max="267" width="9.140625" style="22"/>
    <col min="268" max="268" width="12.5703125" style="22" customWidth="1"/>
    <col min="269" max="269" width="12.42578125" style="22" customWidth="1"/>
    <col min="270" max="270" width="12.140625" style="22" customWidth="1"/>
    <col min="271" max="272" width="9.140625" style="22"/>
    <col min="273" max="273" width="11" style="22" customWidth="1"/>
    <col min="274" max="274" width="18" style="22" customWidth="1"/>
    <col min="275" max="515" width="9.140625" style="22"/>
    <col min="516" max="516" width="50.42578125" style="22" bestFit="1" customWidth="1"/>
    <col min="517" max="517" width="14.85546875" style="22" customWidth="1"/>
    <col min="518" max="518" width="12.85546875" style="22" customWidth="1"/>
    <col min="519" max="519" width="14.5703125" style="22" customWidth="1"/>
    <col min="520" max="520" width="19.28515625" style="22" customWidth="1"/>
    <col min="521" max="521" width="18.85546875" style="22" customWidth="1"/>
    <col min="522" max="523" width="9.140625" style="22"/>
    <col min="524" max="524" width="12.5703125" style="22" customWidth="1"/>
    <col min="525" max="525" width="12.42578125" style="22" customWidth="1"/>
    <col min="526" max="526" width="12.140625" style="22" customWidth="1"/>
    <col min="527" max="528" width="9.140625" style="22"/>
    <col min="529" max="529" width="11" style="22" customWidth="1"/>
    <col min="530" max="530" width="18" style="22" customWidth="1"/>
    <col min="531" max="771" width="9.140625" style="22"/>
    <col min="772" max="772" width="50.42578125" style="22" bestFit="1" customWidth="1"/>
    <col min="773" max="773" width="14.85546875" style="22" customWidth="1"/>
    <col min="774" max="774" width="12.85546875" style="22" customWidth="1"/>
    <col min="775" max="775" width="14.5703125" style="22" customWidth="1"/>
    <col min="776" max="776" width="19.28515625" style="22" customWidth="1"/>
    <col min="777" max="777" width="18.85546875" style="22" customWidth="1"/>
    <col min="778" max="779" width="9.140625" style="22"/>
    <col min="780" max="780" width="12.5703125" style="22" customWidth="1"/>
    <col min="781" max="781" width="12.42578125" style="22" customWidth="1"/>
    <col min="782" max="782" width="12.140625" style="22" customWidth="1"/>
    <col min="783" max="784" width="9.140625" style="22"/>
    <col min="785" max="785" width="11" style="22" customWidth="1"/>
    <col min="786" max="786" width="18" style="22" customWidth="1"/>
    <col min="787" max="1027" width="9.140625" style="22"/>
    <col min="1028" max="1028" width="50.42578125" style="22" bestFit="1" customWidth="1"/>
    <col min="1029" max="1029" width="14.85546875" style="22" customWidth="1"/>
    <col min="1030" max="1030" width="12.85546875" style="22" customWidth="1"/>
    <col min="1031" max="1031" width="14.5703125" style="22" customWidth="1"/>
    <col min="1032" max="1032" width="19.28515625" style="22" customWidth="1"/>
    <col min="1033" max="1033" width="18.85546875" style="22" customWidth="1"/>
    <col min="1034" max="1035" width="9.140625" style="22"/>
    <col min="1036" max="1036" width="12.5703125" style="22" customWidth="1"/>
    <col min="1037" max="1037" width="12.42578125" style="22" customWidth="1"/>
    <col min="1038" max="1038" width="12.140625" style="22" customWidth="1"/>
    <col min="1039" max="1040" width="9.140625" style="22"/>
    <col min="1041" max="1041" width="11" style="22" customWidth="1"/>
    <col min="1042" max="1042" width="18" style="22" customWidth="1"/>
    <col min="1043" max="1283" width="9.140625" style="22"/>
    <col min="1284" max="1284" width="50.42578125" style="22" bestFit="1" customWidth="1"/>
    <col min="1285" max="1285" width="14.85546875" style="22" customWidth="1"/>
    <col min="1286" max="1286" width="12.85546875" style="22" customWidth="1"/>
    <col min="1287" max="1287" width="14.5703125" style="22" customWidth="1"/>
    <col min="1288" max="1288" width="19.28515625" style="22" customWidth="1"/>
    <col min="1289" max="1289" width="18.85546875" style="22" customWidth="1"/>
    <col min="1290" max="1291" width="9.140625" style="22"/>
    <col min="1292" max="1292" width="12.5703125" style="22" customWidth="1"/>
    <col min="1293" max="1293" width="12.42578125" style="22" customWidth="1"/>
    <col min="1294" max="1294" width="12.140625" style="22" customWidth="1"/>
    <col min="1295" max="1296" width="9.140625" style="22"/>
    <col min="1297" max="1297" width="11" style="22" customWidth="1"/>
    <col min="1298" max="1298" width="18" style="22" customWidth="1"/>
    <col min="1299" max="1539" width="9.140625" style="22"/>
    <col min="1540" max="1540" width="50.42578125" style="22" bestFit="1" customWidth="1"/>
    <col min="1541" max="1541" width="14.85546875" style="22" customWidth="1"/>
    <col min="1542" max="1542" width="12.85546875" style="22" customWidth="1"/>
    <col min="1543" max="1543" width="14.5703125" style="22" customWidth="1"/>
    <col min="1544" max="1544" width="19.28515625" style="22" customWidth="1"/>
    <col min="1545" max="1545" width="18.85546875" style="22" customWidth="1"/>
    <col min="1546" max="1547" width="9.140625" style="22"/>
    <col min="1548" max="1548" width="12.5703125" style="22" customWidth="1"/>
    <col min="1549" max="1549" width="12.42578125" style="22" customWidth="1"/>
    <col min="1550" max="1550" width="12.140625" style="22" customWidth="1"/>
    <col min="1551" max="1552" width="9.140625" style="22"/>
    <col min="1553" max="1553" width="11" style="22" customWidth="1"/>
    <col min="1554" max="1554" width="18" style="22" customWidth="1"/>
    <col min="1555" max="1795" width="9.140625" style="22"/>
    <col min="1796" max="1796" width="50.42578125" style="22" bestFit="1" customWidth="1"/>
    <col min="1797" max="1797" width="14.85546875" style="22" customWidth="1"/>
    <col min="1798" max="1798" width="12.85546875" style="22" customWidth="1"/>
    <col min="1799" max="1799" width="14.5703125" style="22" customWidth="1"/>
    <col min="1800" max="1800" width="19.28515625" style="22" customWidth="1"/>
    <col min="1801" max="1801" width="18.85546875" style="22" customWidth="1"/>
    <col min="1802" max="1803" width="9.140625" style="22"/>
    <col min="1804" max="1804" width="12.5703125" style="22" customWidth="1"/>
    <col min="1805" max="1805" width="12.42578125" style="22" customWidth="1"/>
    <col min="1806" max="1806" width="12.140625" style="22" customWidth="1"/>
    <col min="1807" max="1808" width="9.140625" style="22"/>
    <col min="1809" max="1809" width="11" style="22" customWidth="1"/>
    <col min="1810" max="1810" width="18" style="22" customWidth="1"/>
    <col min="1811" max="2051" width="9.140625" style="22"/>
    <col min="2052" max="2052" width="50.42578125" style="22" bestFit="1" customWidth="1"/>
    <col min="2053" max="2053" width="14.85546875" style="22" customWidth="1"/>
    <col min="2054" max="2054" width="12.85546875" style="22" customWidth="1"/>
    <col min="2055" max="2055" width="14.5703125" style="22" customWidth="1"/>
    <col min="2056" max="2056" width="19.28515625" style="22" customWidth="1"/>
    <col min="2057" max="2057" width="18.85546875" style="22" customWidth="1"/>
    <col min="2058" max="2059" width="9.140625" style="22"/>
    <col min="2060" max="2060" width="12.5703125" style="22" customWidth="1"/>
    <col min="2061" max="2061" width="12.42578125" style="22" customWidth="1"/>
    <col min="2062" max="2062" width="12.140625" style="22" customWidth="1"/>
    <col min="2063" max="2064" width="9.140625" style="22"/>
    <col min="2065" max="2065" width="11" style="22" customWidth="1"/>
    <col min="2066" max="2066" width="18" style="22" customWidth="1"/>
    <col min="2067" max="2307" width="9.140625" style="22"/>
    <col min="2308" max="2308" width="50.42578125" style="22" bestFit="1" customWidth="1"/>
    <col min="2309" max="2309" width="14.85546875" style="22" customWidth="1"/>
    <col min="2310" max="2310" width="12.85546875" style="22" customWidth="1"/>
    <col min="2311" max="2311" width="14.5703125" style="22" customWidth="1"/>
    <col min="2312" max="2312" width="19.28515625" style="22" customWidth="1"/>
    <col min="2313" max="2313" width="18.85546875" style="22" customWidth="1"/>
    <col min="2314" max="2315" width="9.140625" style="22"/>
    <col min="2316" max="2316" width="12.5703125" style="22" customWidth="1"/>
    <col min="2317" max="2317" width="12.42578125" style="22" customWidth="1"/>
    <col min="2318" max="2318" width="12.140625" style="22" customWidth="1"/>
    <col min="2319" max="2320" width="9.140625" style="22"/>
    <col min="2321" max="2321" width="11" style="22" customWidth="1"/>
    <col min="2322" max="2322" width="18" style="22" customWidth="1"/>
    <col min="2323" max="2563" width="9.140625" style="22"/>
    <col min="2564" max="2564" width="50.42578125" style="22" bestFit="1" customWidth="1"/>
    <col min="2565" max="2565" width="14.85546875" style="22" customWidth="1"/>
    <col min="2566" max="2566" width="12.85546875" style="22" customWidth="1"/>
    <col min="2567" max="2567" width="14.5703125" style="22" customWidth="1"/>
    <col min="2568" max="2568" width="19.28515625" style="22" customWidth="1"/>
    <col min="2569" max="2569" width="18.85546875" style="22" customWidth="1"/>
    <col min="2570" max="2571" width="9.140625" style="22"/>
    <col min="2572" max="2572" width="12.5703125" style="22" customWidth="1"/>
    <col min="2573" max="2573" width="12.42578125" style="22" customWidth="1"/>
    <col min="2574" max="2574" width="12.140625" style="22" customWidth="1"/>
    <col min="2575" max="2576" width="9.140625" style="22"/>
    <col min="2577" max="2577" width="11" style="22" customWidth="1"/>
    <col min="2578" max="2578" width="18" style="22" customWidth="1"/>
    <col min="2579" max="2819" width="9.140625" style="22"/>
    <col min="2820" max="2820" width="50.42578125" style="22" bestFit="1" customWidth="1"/>
    <col min="2821" max="2821" width="14.85546875" style="22" customWidth="1"/>
    <col min="2822" max="2822" width="12.85546875" style="22" customWidth="1"/>
    <col min="2823" max="2823" width="14.5703125" style="22" customWidth="1"/>
    <col min="2824" max="2824" width="19.28515625" style="22" customWidth="1"/>
    <col min="2825" max="2825" width="18.85546875" style="22" customWidth="1"/>
    <col min="2826" max="2827" width="9.140625" style="22"/>
    <col min="2828" max="2828" width="12.5703125" style="22" customWidth="1"/>
    <col min="2829" max="2829" width="12.42578125" style="22" customWidth="1"/>
    <col min="2830" max="2830" width="12.140625" style="22" customWidth="1"/>
    <col min="2831" max="2832" width="9.140625" style="22"/>
    <col min="2833" max="2833" width="11" style="22" customWidth="1"/>
    <col min="2834" max="2834" width="18" style="22" customWidth="1"/>
    <col min="2835" max="3075" width="9.140625" style="22"/>
    <col min="3076" max="3076" width="50.42578125" style="22" bestFit="1" customWidth="1"/>
    <col min="3077" max="3077" width="14.85546875" style="22" customWidth="1"/>
    <col min="3078" max="3078" width="12.85546875" style="22" customWidth="1"/>
    <col min="3079" max="3079" width="14.5703125" style="22" customWidth="1"/>
    <col min="3080" max="3080" width="19.28515625" style="22" customWidth="1"/>
    <col min="3081" max="3081" width="18.85546875" style="22" customWidth="1"/>
    <col min="3082" max="3083" width="9.140625" style="22"/>
    <col min="3084" max="3084" width="12.5703125" style="22" customWidth="1"/>
    <col min="3085" max="3085" width="12.42578125" style="22" customWidth="1"/>
    <col min="3086" max="3086" width="12.140625" style="22" customWidth="1"/>
    <col min="3087" max="3088" width="9.140625" style="22"/>
    <col min="3089" max="3089" width="11" style="22" customWidth="1"/>
    <col min="3090" max="3090" width="18" style="22" customWidth="1"/>
    <col min="3091" max="3331" width="9.140625" style="22"/>
    <col min="3332" max="3332" width="50.42578125" style="22" bestFit="1" customWidth="1"/>
    <col min="3333" max="3333" width="14.85546875" style="22" customWidth="1"/>
    <col min="3334" max="3334" width="12.85546875" style="22" customWidth="1"/>
    <col min="3335" max="3335" width="14.5703125" style="22" customWidth="1"/>
    <col min="3336" max="3336" width="19.28515625" style="22" customWidth="1"/>
    <col min="3337" max="3337" width="18.85546875" style="22" customWidth="1"/>
    <col min="3338" max="3339" width="9.140625" style="22"/>
    <col min="3340" max="3340" width="12.5703125" style="22" customWidth="1"/>
    <col min="3341" max="3341" width="12.42578125" style="22" customWidth="1"/>
    <col min="3342" max="3342" width="12.140625" style="22" customWidth="1"/>
    <col min="3343" max="3344" width="9.140625" style="22"/>
    <col min="3345" max="3345" width="11" style="22" customWidth="1"/>
    <col min="3346" max="3346" width="18" style="22" customWidth="1"/>
    <col min="3347" max="3587" width="9.140625" style="22"/>
    <col min="3588" max="3588" width="50.42578125" style="22" bestFit="1" customWidth="1"/>
    <col min="3589" max="3589" width="14.85546875" style="22" customWidth="1"/>
    <col min="3590" max="3590" width="12.85546875" style="22" customWidth="1"/>
    <col min="3591" max="3591" width="14.5703125" style="22" customWidth="1"/>
    <col min="3592" max="3592" width="19.28515625" style="22" customWidth="1"/>
    <col min="3593" max="3593" width="18.85546875" style="22" customWidth="1"/>
    <col min="3594" max="3595" width="9.140625" style="22"/>
    <col min="3596" max="3596" width="12.5703125" style="22" customWidth="1"/>
    <col min="3597" max="3597" width="12.42578125" style="22" customWidth="1"/>
    <col min="3598" max="3598" width="12.140625" style="22" customWidth="1"/>
    <col min="3599" max="3600" width="9.140625" style="22"/>
    <col min="3601" max="3601" width="11" style="22" customWidth="1"/>
    <col min="3602" max="3602" width="18" style="22" customWidth="1"/>
    <col min="3603" max="3843" width="9.140625" style="22"/>
    <col min="3844" max="3844" width="50.42578125" style="22" bestFit="1" customWidth="1"/>
    <col min="3845" max="3845" width="14.85546875" style="22" customWidth="1"/>
    <col min="3846" max="3846" width="12.85546875" style="22" customWidth="1"/>
    <col min="3847" max="3847" width="14.5703125" style="22" customWidth="1"/>
    <col min="3848" max="3848" width="19.28515625" style="22" customWidth="1"/>
    <col min="3849" max="3849" width="18.85546875" style="22" customWidth="1"/>
    <col min="3850" max="3851" width="9.140625" style="22"/>
    <col min="3852" max="3852" width="12.5703125" style="22" customWidth="1"/>
    <col min="3853" max="3853" width="12.42578125" style="22" customWidth="1"/>
    <col min="3854" max="3854" width="12.140625" style="22" customWidth="1"/>
    <col min="3855" max="3856" width="9.140625" style="22"/>
    <col min="3857" max="3857" width="11" style="22" customWidth="1"/>
    <col min="3858" max="3858" width="18" style="22" customWidth="1"/>
    <col min="3859" max="4099" width="9.140625" style="22"/>
    <col min="4100" max="4100" width="50.42578125" style="22" bestFit="1" customWidth="1"/>
    <col min="4101" max="4101" width="14.85546875" style="22" customWidth="1"/>
    <col min="4102" max="4102" width="12.85546875" style="22" customWidth="1"/>
    <col min="4103" max="4103" width="14.5703125" style="22" customWidth="1"/>
    <col min="4104" max="4104" width="19.28515625" style="22" customWidth="1"/>
    <col min="4105" max="4105" width="18.85546875" style="22" customWidth="1"/>
    <col min="4106" max="4107" width="9.140625" style="22"/>
    <col min="4108" max="4108" width="12.5703125" style="22" customWidth="1"/>
    <col min="4109" max="4109" width="12.42578125" style="22" customWidth="1"/>
    <col min="4110" max="4110" width="12.140625" style="22" customWidth="1"/>
    <col min="4111" max="4112" width="9.140625" style="22"/>
    <col min="4113" max="4113" width="11" style="22" customWidth="1"/>
    <col min="4114" max="4114" width="18" style="22" customWidth="1"/>
    <col min="4115" max="4355" width="9.140625" style="22"/>
    <col min="4356" max="4356" width="50.42578125" style="22" bestFit="1" customWidth="1"/>
    <col min="4357" max="4357" width="14.85546875" style="22" customWidth="1"/>
    <col min="4358" max="4358" width="12.85546875" style="22" customWidth="1"/>
    <col min="4359" max="4359" width="14.5703125" style="22" customWidth="1"/>
    <col min="4360" max="4360" width="19.28515625" style="22" customWidth="1"/>
    <col min="4361" max="4361" width="18.85546875" style="22" customWidth="1"/>
    <col min="4362" max="4363" width="9.140625" style="22"/>
    <col min="4364" max="4364" width="12.5703125" style="22" customWidth="1"/>
    <col min="4365" max="4365" width="12.42578125" style="22" customWidth="1"/>
    <col min="4366" max="4366" width="12.140625" style="22" customWidth="1"/>
    <col min="4367" max="4368" width="9.140625" style="22"/>
    <col min="4369" max="4369" width="11" style="22" customWidth="1"/>
    <col min="4370" max="4370" width="18" style="22" customWidth="1"/>
    <col min="4371" max="4611" width="9.140625" style="22"/>
    <col min="4612" max="4612" width="50.42578125" style="22" bestFit="1" customWidth="1"/>
    <col min="4613" max="4613" width="14.85546875" style="22" customWidth="1"/>
    <col min="4614" max="4614" width="12.85546875" style="22" customWidth="1"/>
    <col min="4615" max="4615" width="14.5703125" style="22" customWidth="1"/>
    <col min="4616" max="4616" width="19.28515625" style="22" customWidth="1"/>
    <col min="4617" max="4617" width="18.85546875" style="22" customWidth="1"/>
    <col min="4618" max="4619" width="9.140625" style="22"/>
    <col min="4620" max="4620" width="12.5703125" style="22" customWidth="1"/>
    <col min="4621" max="4621" width="12.42578125" style="22" customWidth="1"/>
    <col min="4622" max="4622" width="12.140625" style="22" customWidth="1"/>
    <col min="4623" max="4624" width="9.140625" style="22"/>
    <col min="4625" max="4625" width="11" style="22" customWidth="1"/>
    <col min="4626" max="4626" width="18" style="22" customWidth="1"/>
    <col min="4627" max="4867" width="9.140625" style="22"/>
    <col min="4868" max="4868" width="50.42578125" style="22" bestFit="1" customWidth="1"/>
    <col min="4869" max="4869" width="14.85546875" style="22" customWidth="1"/>
    <col min="4870" max="4870" width="12.85546875" style="22" customWidth="1"/>
    <col min="4871" max="4871" width="14.5703125" style="22" customWidth="1"/>
    <col min="4872" max="4872" width="19.28515625" style="22" customWidth="1"/>
    <col min="4873" max="4873" width="18.85546875" style="22" customWidth="1"/>
    <col min="4874" max="4875" width="9.140625" style="22"/>
    <col min="4876" max="4876" width="12.5703125" style="22" customWidth="1"/>
    <col min="4877" max="4877" width="12.42578125" style="22" customWidth="1"/>
    <col min="4878" max="4878" width="12.140625" style="22" customWidth="1"/>
    <col min="4879" max="4880" width="9.140625" style="22"/>
    <col min="4881" max="4881" width="11" style="22" customWidth="1"/>
    <col min="4882" max="4882" width="18" style="22" customWidth="1"/>
    <col min="4883" max="5123" width="9.140625" style="22"/>
    <col min="5124" max="5124" width="50.42578125" style="22" bestFit="1" customWidth="1"/>
    <col min="5125" max="5125" width="14.85546875" style="22" customWidth="1"/>
    <col min="5126" max="5126" width="12.85546875" style="22" customWidth="1"/>
    <col min="5127" max="5127" width="14.5703125" style="22" customWidth="1"/>
    <col min="5128" max="5128" width="19.28515625" style="22" customWidth="1"/>
    <col min="5129" max="5129" width="18.85546875" style="22" customWidth="1"/>
    <col min="5130" max="5131" width="9.140625" style="22"/>
    <col min="5132" max="5132" width="12.5703125" style="22" customWidth="1"/>
    <col min="5133" max="5133" width="12.42578125" style="22" customWidth="1"/>
    <col min="5134" max="5134" width="12.140625" style="22" customWidth="1"/>
    <col min="5135" max="5136" width="9.140625" style="22"/>
    <col min="5137" max="5137" width="11" style="22" customWidth="1"/>
    <col min="5138" max="5138" width="18" style="22" customWidth="1"/>
    <col min="5139" max="5379" width="9.140625" style="22"/>
    <col min="5380" max="5380" width="50.42578125" style="22" bestFit="1" customWidth="1"/>
    <col min="5381" max="5381" width="14.85546875" style="22" customWidth="1"/>
    <col min="5382" max="5382" width="12.85546875" style="22" customWidth="1"/>
    <col min="5383" max="5383" width="14.5703125" style="22" customWidth="1"/>
    <col min="5384" max="5384" width="19.28515625" style="22" customWidth="1"/>
    <col min="5385" max="5385" width="18.85546875" style="22" customWidth="1"/>
    <col min="5386" max="5387" width="9.140625" style="22"/>
    <col min="5388" max="5388" width="12.5703125" style="22" customWidth="1"/>
    <col min="5389" max="5389" width="12.42578125" style="22" customWidth="1"/>
    <col min="5390" max="5390" width="12.140625" style="22" customWidth="1"/>
    <col min="5391" max="5392" width="9.140625" style="22"/>
    <col min="5393" max="5393" width="11" style="22" customWidth="1"/>
    <col min="5394" max="5394" width="18" style="22" customWidth="1"/>
    <col min="5395" max="5635" width="9.140625" style="22"/>
    <col min="5636" max="5636" width="50.42578125" style="22" bestFit="1" customWidth="1"/>
    <col min="5637" max="5637" width="14.85546875" style="22" customWidth="1"/>
    <col min="5638" max="5638" width="12.85546875" style="22" customWidth="1"/>
    <col min="5639" max="5639" width="14.5703125" style="22" customWidth="1"/>
    <col min="5640" max="5640" width="19.28515625" style="22" customWidth="1"/>
    <col min="5641" max="5641" width="18.85546875" style="22" customWidth="1"/>
    <col min="5642" max="5643" width="9.140625" style="22"/>
    <col min="5644" max="5644" width="12.5703125" style="22" customWidth="1"/>
    <col min="5645" max="5645" width="12.42578125" style="22" customWidth="1"/>
    <col min="5646" max="5646" width="12.140625" style="22" customWidth="1"/>
    <col min="5647" max="5648" width="9.140625" style="22"/>
    <col min="5649" max="5649" width="11" style="22" customWidth="1"/>
    <col min="5650" max="5650" width="18" style="22" customWidth="1"/>
    <col min="5651" max="5891" width="9.140625" style="22"/>
    <col min="5892" max="5892" width="50.42578125" style="22" bestFit="1" customWidth="1"/>
    <col min="5893" max="5893" width="14.85546875" style="22" customWidth="1"/>
    <col min="5894" max="5894" width="12.85546875" style="22" customWidth="1"/>
    <col min="5895" max="5895" width="14.5703125" style="22" customWidth="1"/>
    <col min="5896" max="5896" width="19.28515625" style="22" customWidth="1"/>
    <col min="5897" max="5897" width="18.85546875" style="22" customWidth="1"/>
    <col min="5898" max="5899" width="9.140625" style="22"/>
    <col min="5900" max="5900" width="12.5703125" style="22" customWidth="1"/>
    <col min="5901" max="5901" width="12.42578125" style="22" customWidth="1"/>
    <col min="5902" max="5902" width="12.140625" style="22" customWidth="1"/>
    <col min="5903" max="5904" width="9.140625" style="22"/>
    <col min="5905" max="5905" width="11" style="22" customWidth="1"/>
    <col min="5906" max="5906" width="18" style="22" customWidth="1"/>
    <col min="5907" max="6147" width="9.140625" style="22"/>
    <col min="6148" max="6148" width="50.42578125" style="22" bestFit="1" customWidth="1"/>
    <col min="6149" max="6149" width="14.85546875" style="22" customWidth="1"/>
    <col min="6150" max="6150" width="12.85546875" style="22" customWidth="1"/>
    <col min="6151" max="6151" width="14.5703125" style="22" customWidth="1"/>
    <col min="6152" max="6152" width="19.28515625" style="22" customWidth="1"/>
    <col min="6153" max="6153" width="18.85546875" style="22" customWidth="1"/>
    <col min="6154" max="6155" width="9.140625" style="22"/>
    <col min="6156" max="6156" width="12.5703125" style="22" customWidth="1"/>
    <col min="6157" max="6157" width="12.42578125" style="22" customWidth="1"/>
    <col min="6158" max="6158" width="12.140625" style="22" customWidth="1"/>
    <col min="6159" max="6160" width="9.140625" style="22"/>
    <col min="6161" max="6161" width="11" style="22" customWidth="1"/>
    <col min="6162" max="6162" width="18" style="22" customWidth="1"/>
    <col min="6163" max="6403" width="9.140625" style="22"/>
    <col min="6404" max="6404" width="50.42578125" style="22" bestFit="1" customWidth="1"/>
    <col min="6405" max="6405" width="14.85546875" style="22" customWidth="1"/>
    <col min="6406" max="6406" width="12.85546875" style="22" customWidth="1"/>
    <col min="6407" max="6407" width="14.5703125" style="22" customWidth="1"/>
    <col min="6408" max="6408" width="19.28515625" style="22" customWidth="1"/>
    <col min="6409" max="6409" width="18.85546875" style="22" customWidth="1"/>
    <col min="6410" max="6411" width="9.140625" style="22"/>
    <col min="6412" max="6412" width="12.5703125" style="22" customWidth="1"/>
    <col min="6413" max="6413" width="12.42578125" style="22" customWidth="1"/>
    <col min="6414" max="6414" width="12.140625" style="22" customWidth="1"/>
    <col min="6415" max="6416" width="9.140625" style="22"/>
    <col min="6417" max="6417" width="11" style="22" customWidth="1"/>
    <col min="6418" max="6418" width="18" style="22" customWidth="1"/>
    <col min="6419" max="6659" width="9.140625" style="22"/>
    <col min="6660" max="6660" width="50.42578125" style="22" bestFit="1" customWidth="1"/>
    <col min="6661" max="6661" width="14.85546875" style="22" customWidth="1"/>
    <col min="6662" max="6662" width="12.85546875" style="22" customWidth="1"/>
    <col min="6663" max="6663" width="14.5703125" style="22" customWidth="1"/>
    <col min="6664" max="6664" width="19.28515625" style="22" customWidth="1"/>
    <col min="6665" max="6665" width="18.85546875" style="22" customWidth="1"/>
    <col min="6666" max="6667" width="9.140625" style="22"/>
    <col min="6668" max="6668" width="12.5703125" style="22" customWidth="1"/>
    <col min="6669" max="6669" width="12.42578125" style="22" customWidth="1"/>
    <col min="6670" max="6670" width="12.140625" style="22" customWidth="1"/>
    <col min="6671" max="6672" width="9.140625" style="22"/>
    <col min="6673" max="6673" width="11" style="22" customWidth="1"/>
    <col min="6674" max="6674" width="18" style="22" customWidth="1"/>
    <col min="6675" max="6915" width="9.140625" style="22"/>
    <col min="6916" max="6916" width="50.42578125" style="22" bestFit="1" customWidth="1"/>
    <col min="6917" max="6917" width="14.85546875" style="22" customWidth="1"/>
    <col min="6918" max="6918" width="12.85546875" style="22" customWidth="1"/>
    <col min="6919" max="6919" width="14.5703125" style="22" customWidth="1"/>
    <col min="6920" max="6920" width="19.28515625" style="22" customWidth="1"/>
    <col min="6921" max="6921" width="18.85546875" style="22" customWidth="1"/>
    <col min="6922" max="6923" width="9.140625" style="22"/>
    <col min="6924" max="6924" width="12.5703125" style="22" customWidth="1"/>
    <col min="6925" max="6925" width="12.42578125" style="22" customWidth="1"/>
    <col min="6926" max="6926" width="12.140625" style="22" customWidth="1"/>
    <col min="6927" max="6928" width="9.140625" style="22"/>
    <col min="6929" max="6929" width="11" style="22" customWidth="1"/>
    <col min="6930" max="6930" width="18" style="22" customWidth="1"/>
    <col min="6931" max="7171" width="9.140625" style="22"/>
    <col min="7172" max="7172" width="50.42578125" style="22" bestFit="1" customWidth="1"/>
    <col min="7173" max="7173" width="14.85546875" style="22" customWidth="1"/>
    <col min="7174" max="7174" width="12.85546875" style="22" customWidth="1"/>
    <col min="7175" max="7175" width="14.5703125" style="22" customWidth="1"/>
    <col min="7176" max="7176" width="19.28515625" style="22" customWidth="1"/>
    <col min="7177" max="7177" width="18.85546875" style="22" customWidth="1"/>
    <col min="7178" max="7179" width="9.140625" style="22"/>
    <col min="7180" max="7180" width="12.5703125" style="22" customWidth="1"/>
    <col min="7181" max="7181" width="12.42578125" style="22" customWidth="1"/>
    <col min="7182" max="7182" width="12.140625" style="22" customWidth="1"/>
    <col min="7183" max="7184" width="9.140625" style="22"/>
    <col min="7185" max="7185" width="11" style="22" customWidth="1"/>
    <col min="7186" max="7186" width="18" style="22" customWidth="1"/>
    <col min="7187" max="7427" width="9.140625" style="22"/>
    <col min="7428" max="7428" width="50.42578125" style="22" bestFit="1" customWidth="1"/>
    <col min="7429" max="7429" width="14.85546875" style="22" customWidth="1"/>
    <col min="7430" max="7430" width="12.85546875" style="22" customWidth="1"/>
    <col min="7431" max="7431" width="14.5703125" style="22" customWidth="1"/>
    <col min="7432" max="7432" width="19.28515625" style="22" customWidth="1"/>
    <col min="7433" max="7433" width="18.85546875" style="22" customWidth="1"/>
    <col min="7434" max="7435" width="9.140625" style="22"/>
    <col min="7436" max="7436" width="12.5703125" style="22" customWidth="1"/>
    <col min="7437" max="7437" width="12.42578125" style="22" customWidth="1"/>
    <col min="7438" max="7438" width="12.140625" style="22" customWidth="1"/>
    <col min="7439" max="7440" width="9.140625" style="22"/>
    <col min="7441" max="7441" width="11" style="22" customWidth="1"/>
    <col min="7442" max="7442" width="18" style="22" customWidth="1"/>
    <col min="7443" max="7683" width="9.140625" style="22"/>
    <col min="7684" max="7684" width="50.42578125" style="22" bestFit="1" customWidth="1"/>
    <col min="7685" max="7685" width="14.85546875" style="22" customWidth="1"/>
    <col min="7686" max="7686" width="12.85546875" style="22" customWidth="1"/>
    <col min="7687" max="7687" width="14.5703125" style="22" customWidth="1"/>
    <col min="7688" max="7688" width="19.28515625" style="22" customWidth="1"/>
    <col min="7689" max="7689" width="18.85546875" style="22" customWidth="1"/>
    <col min="7690" max="7691" width="9.140625" style="22"/>
    <col min="7692" max="7692" width="12.5703125" style="22" customWidth="1"/>
    <col min="7693" max="7693" width="12.42578125" style="22" customWidth="1"/>
    <col min="7694" max="7694" width="12.140625" style="22" customWidth="1"/>
    <col min="7695" max="7696" width="9.140625" style="22"/>
    <col min="7697" max="7697" width="11" style="22" customWidth="1"/>
    <col min="7698" max="7698" width="18" style="22" customWidth="1"/>
    <col min="7699" max="7939" width="9.140625" style="22"/>
    <col min="7940" max="7940" width="50.42578125" style="22" bestFit="1" customWidth="1"/>
    <col min="7941" max="7941" width="14.85546875" style="22" customWidth="1"/>
    <col min="7942" max="7942" width="12.85546875" style="22" customWidth="1"/>
    <col min="7943" max="7943" width="14.5703125" style="22" customWidth="1"/>
    <col min="7944" max="7944" width="19.28515625" style="22" customWidth="1"/>
    <col min="7945" max="7945" width="18.85546875" style="22" customWidth="1"/>
    <col min="7946" max="7947" width="9.140625" style="22"/>
    <col min="7948" max="7948" width="12.5703125" style="22" customWidth="1"/>
    <col min="7949" max="7949" width="12.42578125" style="22" customWidth="1"/>
    <col min="7950" max="7950" width="12.140625" style="22" customWidth="1"/>
    <col min="7951" max="7952" width="9.140625" style="22"/>
    <col min="7953" max="7953" width="11" style="22" customWidth="1"/>
    <col min="7954" max="7954" width="18" style="22" customWidth="1"/>
    <col min="7955" max="8195" width="9.140625" style="22"/>
    <col min="8196" max="8196" width="50.42578125" style="22" bestFit="1" customWidth="1"/>
    <col min="8197" max="8197" width="14.85546875" style="22" customWidth="1"/>
    <col min="8198" max="8198" width="12.85546875" style="22" customWidth="1"/>
    <col min="8199" max="8199" width="14.5703125" style="22" customWidth="1"/>
    <col min="8200" max="8200" width="19.28515625" style="22" customWidth="1"/>
    <col min="8201" max="8201" width="18.85546875" style="22" customWidth="1"/>
    <col min="8202" max="8203" width="9.140625" style="22"/>
    <col min="8204" max="8204" width="12.5703125" style="22" customWidth="1"/>
    <col min="8205" max="8205" width="12.42578125" style="22" customWidth="1"/>
    <col min="8206" max="8206" width="12.140625" style="22" customWidth="1"/>
    <col min="8207" max="8208" width="9.140625" style="22"/>
    <col min="8209" max="8209" width="11" style="22" customWidth="1"/>
    <col min="8210" max="8210" width="18" style="22" customWidth="1"/>
    <col min="8211" max="8451" width="9.140625" style="22"/>
    <col min="8452" max="8452" width="50.42578125" style="22" bestFit="1" customWidth="1"/>
    <col min="8453" max="8453" width="14.85546875" style="22" customWidth="1"/>
    <col min="8454" max="8454" width="12.85546875" style="22" customWidth="1"/>
    <col min="8455" max="8455" width="14.5703125" style="22" customWidth="1"/>
    <col min="8456" max="8456" width="19.28515625" style="22" customWidth="1"/>
    <col min="8457" max="8457" width="18.85546875" style="22" customWidth="1"/>
    <col min="8458" max="8459" width="9.140625" style="22"/>
    <col min="8460" max="8460" width="12.5703125" style="22" customWidth="1"/>
    <col min="8461" max="8461" width="12.42578125" style="22" customWidth="1"/>
    <col min="8462" max="8462" width="12.140625" style="22" customWidth="1"/>
    <col min="8463" max="8464" width="9.140625" style="22"/>
    <col min="8465" max="8465" width="11" style="22" customWidth="1"/>
    <col min="8466" max="8466" width="18" style="22" customWidth="1"/>
    <col min="8467" max="8707" width="9.140625" style="22"/>
    <col min="8708" max="8708" width="50.42578125" style="22" bestFit="1" customWidth="1"/>
    <col min="8709" max="8709" width="14.85546875" style="22" customWidth="1"/>
    <col min="8710" max="8710" width="12.85546875" style="22" customWidth="1"/>
    <col min="8711" max="8711" width="14.5703125" style="22" customWidth="1"/>
    <col min="8712" max="8712" width="19.28515625" style="22" customWidth="1"/>
    <col min="8713" max="8713" width="18.85546875" style="22" customWidth="1"/>
    <col min="8714" max="8715" width="9.140625" style="22"/>
    <col min="8716" max="8716" width="12.5703125" style="22" customWidth="1"/>
    <col min="8717" max="8717" width="12.42578125" style="22" customWidth="1"/>
    <col min="8718" max="8718" width="12.140625" style="22" customWidth="1"/>
    <col min="8719" max="8720" width="9.140625" style="22"/>
    <col min="8721" max="8721" width="11" style="22" customWidth="1"/>
    <col min="8722" max="8722" width="18" style="22" customWidth="1"/>
    <col min="8723" max="8963" width="9.140625" style="22"/>
    <col min="8964" max="8964" width="50.42578125" style="22" bestFit="1" customWidth="1"/>
    <col min="8965" max="8965" width="14.85546875" style="22" customWidth="1"/>
    <col min="8966" max="8966" width="12.85546875" style="22" customWidth="1"/>
    <col min="8967" max="8967" width="14.5703125" style="22" customWidth="1"/>
    <col min="8968" max="8968" width="19.28515625" style="22" customWidth="1"/>
    <col min="8969" max="8969" width="18.85546875" style="22" customWidth="1"/>
    <col min="8970" max="8971" width="9.140625" style="22"/>
    <col min="8972" max="8972" width="12.5703125" style="22" customWidth="1"/>
    <col min="8973" max="8973" width="12.42578125" style="22" customWidth="1"/>
    <col min="8974" max="8974" width="12.140625" style="22" customWidth="1"/>
    <col min="8975" max="8976" width="9.140625" style="22"/>
    <col min="8977" max="8977" width="11" style="22" customWidth="1"/>
    <col min="8978" max="8978" width="18" style="22" customWidth="1"/>
    <col min="8979" max="9219" width="9.140625" style="22"/>
    <col min="9220" max="9220" width="50.42578125" style="22" bestFit="1" customWidth="1"/>
    <col min="9221" max="9221" width="14.85546875" style="22" customWidth="1"/>
    <col min="9222" max="9222" width="12.85546875" style="22" customWidth="1"/>
    <col min="9223" max="9223" width="14.5703125" style="22" customWidth="1"/>
    <col min="9224" max="9224" width="19.28515625" style="22" customWidth="1"/>
    <col min="9225" max="9225" width="18.85546875" style="22" customWidth="1"/>
    <col min="9226" max="9227" width="9.140625" style="22"/>
    <col min="9228" max="9228" width="12.5703125" style="22" customWidth="1"/>
    <col min="9229" max="9229" width="12.42578125" style="22" customWidth="1"/>
    <col min="9230" max="9230" width="12.140625" style="22" customWidth="1"/>
    <col min="9231" max="9232" width="9.140625" style="22"/>
    <col min="9233" max="9233" width="11" style="22" customWidth="1"/>
    <col min="9234" max="9234" width="18" style="22" customWidth="1"/>
    <col min="9235" max="9475" width="9.140625" style="22"/>
    <col min="9476" max="9476" width="50.42578125" style="22" bestFit="1" customWidth="1"/>
    <col min="9477" max="9477" width="14.85546875" style="22" customWidth="1"/>
    <col min="9478" max="9478" width="12.85546875" style="22" customWidth="1"/>
    <col min="9479" max="9479" width="14.5703125" style="22" customWidth="1"/>
    <col min="9480" max="9480" width="19.28515625" style="22" customWidth="1"/>
    <col min="9481" max="9481" width="18.85546875" style="22" customWidth="1"/>
    <col min="9482" max="9483" width="9.140625" style="22"/>
    <col min="9484" max="9484" width="12.5703125" style="22" customWidth="1"/>
    <col min="9485" max="9485" width="12.42578125" style="22" customWidth="1"/>
    <col min="9486" max="9486" width="12.140625" style="22" customWidth="1"/>
    <col min="9487" max="9488" width="9.140625" style="22"/>
    <col min="9489" max="9489" width="11" style="22" customWidth="1"/>
    <col min="9490" max="9490" width="18" style="22" customWidth="1"/>
    <col min="9491" max="9731" width="9.140625" style="22"/>
    <col min="9732" max="9732" width="50.42578125" style="22" bestFit="1" customWidth="1"/>
    <col min="9733" max="9733" width="14.85546875" style="22" customWidth="1"/>
    <col min="9734" max="9734" width="12.85546875" style="22" customWidth="1"/>
    <col min="9735" max="9735" width="14.5703125" style="22" customWidth="1"/>
    <col min="9736" max="9736" width="19.28515625" style="22" customWidth="1"/>
    <col min="9737" max="9737" width="18.85546875" style="22" customWidth="1"/>
    <col min="9738" max="9739" width="9.140625" style="22"/>
    <col min="9740" max="9740" width="12.5703125" style="22" customWidth="1"/>
    <col min="9741" max="9741" width="12.42578125" style="22" customWidth="1"/>
    <col min="9742" max="9742" width="12.140625" style="22" customWidth="1"/>
    <col min="9743" max="9744" width="9.140625" style="22"/>
    <col min="9745" max="9745" width="11" style="22" customWidth="1"/>
    <col min="9746" max="9746" width="18" style="22" customWidth="1"/>
    <col min="9747" max="9987" width="9.140625" style="22"/>
    <col min="9988" max="9988" width="50.42578125" style="22" bestFit="1" customWidth="1"/>
    <col min="9989" max="9989" width="14.85546875" style="22" customWidth="1"/>
    <col min="9990" max="9990" width="12.85546875" style="22" customWidth="1"/>
    <col min="9991" max="9991" width="14.5703125" style="22" customWidth="1"/>
    <col min="9992" max="9992" width="19.28515625" style="22" customWidth="1"/>
    <col min="9993" max="9993" width="18.85546875" style="22" customWidth="1"/>
    <col min="9994" max="9995" width="9.140625" style="22"/>
    <col min="9996" max="9996" width="12.5703125" style="22" customWidth="1"/>
    <col min="9997" max="9997" width="12.42578125" style="22" customWidth="1"/>
    <col min="9998" max="9998" width="12.140625" style="22" customWidth="1"/>
    <col min="9999" max="10000" width="9.140625" style="22"/>
    <col min="10001" max="10001" width="11" style="22" customWidth="1"/>
    <col min="10002" max="10002" width="18" style="22" customWidth="1"/>
    <col min="10003" max="10243" width="9.140625" style="22"/>
    <col min="10244" max="10244" width="50.42578125" style="22" bestFit="1" customWidth="1"/>
    <col min="10245" max="10245" width="14.85546875" style="22" customWidth="1"/>
    <col min="10246" max="10246" width="12.85546875" style="22" customWidth="1"/>
    <col min="10247" max="10247" width="14.5703125" style="22" customWidth="1"/>
    <col min="10248" max="10248" width="19.28515625" style="22" customWidth="1"/>
    <col min="10249" max="10249" width="18.85546875" style="22" customWidth="1"/>
    <col min="10250" max="10251" width="9.140625" style="22"/>
    <col min="10252" max="10252" width="12.5703125" style="22" customWidth="1"/>
    <col min="10253" max="10253" width="12.42578125" style="22" customWidth="1"/>
    <col min="10254" max="10254" width="12.140625" style="22" customWidth="1"/>
    <col min="10255" max="10256" width="9.140625" style="22"/>
    <col min="10257" max="10257" width="11" style="22" customWidth="1"/>
    <col min="10258" max="10258" width="18" style="22" customWidth="1"/>
    <col min="10259" max="10499" width="9.140625" style="22"/>
    <col min="10500" max="10500" width="50.42578125" style="22" bestFit="1" customWidth="1"/>
    <col min="10501" max="10501" width="14.85546875" style="22" customWidth="1"/>
    <col min="10502" max="10502" width="12.85546875" style="22" customWidth="1"/>
    <col min="10503" max="10503" width="14.5703125" style="22" customWidth="1"/>
    <col min="10504" max="10504" width="19.28515625" style="22" customWidth="1"/>
    <col min="10505" max="10505" width="18.85546875" style="22" customWidth="1"/>
    <col min="10506" max="10507" width="9.140625" style="22"/>
    <col min="10508" max="10508" width="12.5703125" style="22" customWidth="1"/>
    <col min="10509" max="10509" width="12.42578125" style="22" customWidth="1"/>
    <col min="10510" max="10510" width="12.140625" style="22" customWidth="1"/>
    <col min="10511" max="10512" width="9.140625" style="22"/>
    <col min="10513" max="10513" width="11" style="22" customWidth="1"/>
    <col min="10514" max="10514" width="18" style="22" customWidth="1"/>
    <col min="10515" max="10755" width="9.140625" style="22"/>
    <col min="10756" max="10756" width="50.42578125" style="22" bestFit="1" customWidth="1"/>
    <col min="10757" max="10757" width="14.85546875" style="22" customWidth="1"/>
    <col min="10758" max="10758" width="12.85546875" style="22" customWidth="1"/>
    <col min="10759" max="10759" width="14.5703125" style="22" customWidth="1"/>
    <col min="10760" max="10760" width="19.28515625" style="22" customWidth="1"/>
    <col min="10761" max="10761" width="18.85546875" style="22" customWidth="1"/>
    <col min="10762" max="10763" width="9.140625" style="22"/>
    <col min="10764" max="10764" width="12.5703125" style="22" customWidth="1"/>
    <col min="10765" max="10765" width="12.42578125" style="22" customWidth="1"/>
    <col min="10766" max="10766" width="12.140625" style="22" customWidth="1"/>
    <col min="10767" max="10768" width="9.140625" style="22"/>
    <col min="10769" max="10769" width="11" style="22" customWidth="1"/>
    <col min="10770" max="10770" width="18" style="22" customWidth="1"/>
    <col min="10771" max="11011" width="9.140625" style="22"/>
    <col min="11012" max="11012" width="50.42578125" style="22" bestFit="1" customWidth="1"/>
    <col min="11013" max="11013" width="14.85546875" style="22" customWidth="1"/>
    <col min="11014" max="11014" width="12.85546875" style="22" customWidth="1"/>
    <col min="11015" max="11015" width="14.5703125" style="22" customWidth="1"/>
    <col min="11016" max="11016" width="19.28515625" style="22" customWidth="1"/>
    <col min="11017" max="11017" width="18.85546875" style="22" customWidth="1"/>
    <col min="11018" max="11019" width="9.140625" style="22"/>
    <col min="11020" max="11020" width="12.5703125" style="22" customWidth="1"/>
    <col min="11021" max="11021" width="12.42578125" style="22" customWidth="1"/>
    <col min="11022" max="11022" width="12.140625" style="22" customWidth="1"/>
    <col min="11023" max="11024" width="9.140625" style="22"/>
    <col min="11025" max="11025" width="11" style="22" customWidth="1"/>
    <col min="11026" max="11026" width="18" style="22" customWidth="1"/>
    <col min="11027" max="11267" width="9.140625" style="22"/>
    <col min="11268" max="11268" width="50.42578125" style="22" bestFit="1" customWidth="1"/>
    <col min="11269" max="11269" width="14.85546875" style="22" customWidth="1"/>
    <col min="11270" max="11270" width="12.85546875" style="22" customWidth="1"/>
    <col min="11271" max="11271" width="14.5703125" style="22" customWidth="1"/>
    <col min="11272" max="11272" width="19.28515625" style="22" customWidth="1"/>
    <col min="11273" max="11273" width="18.85546875" style="22" customWidth="1"/>
    <col min="11274" max="11275" width="9.140625" style="22"/>
    <col min="11276" max="11276" width="12.5703125" style="22" customWidth="1"/>
    <col min="11277" max="11277" width="12.42578125" style="22" customWidth="1"/>
    <col min="11278" max="11278" width="12.140625" style="22" customWidth="1"/>
    <col min="11279" max="11280" width="9.140625" style="22"/>
    <col min="11281" max="11281" width="11" style="22" customWidth="1"/>
    <col min="11282" max="11282" width="18" style="22" customWidth="1"/>
    <col min="11283" max="11523" width="9.140625" style="22"/>
    <col min="11524" max="11524" width="50.42578125" style="22" bestFit="1" customWidth="1"/>
    <col min="11525" max="11525" width="14.85546875" style="22" customWidth="1"/>
    <col min="11526" max="11526" width="12.85546875" style="22" customWidth="1"/>
    <col min="11527" max="11527" width="14.5703125" style="22" customWidth="1"/>
    <col min="11528" max="11528" width="19.28515625" style="22" customWidth="1"/>
    <col min="11529" max="11529" width="18.85546875" style="22" customWidth="1"/>
    <col min="11530" max="11531" width="9.140625" style="22"/>
    <col min="11532" max="11532" width="12.5703125" style="22" customWidth="1"/>
    <col min="11533" max="11533" width="12.42578125" style="22" customWidth="1"/>
    <col min="11534" max="11534" width="12.140625" style="22" customWidth="1"/>
    <col min="11535" max="11536" width="9.140625" style="22"/>
    <col min="11537" max="11537" width="11" style="22" customWidth="1"/>
    <col min="11538" max="11538" width="18" style="22" customWidth="1"/>
    <col min="11539" max="11779" width="9.140625" style="22"/>
    <col min="11780" max="11780" width="50.42578125" style="22" bestFit="1" customWidth="1"/>
    <col min="11781" max="11781" width="14.85546875" style="22" customWidth="1"/>
    <col min="11782" max="11782" width="12.85546875" style="22" customWidth="1"/>
    <col min="11783" max="11783" width="14.5703125" style="22" customWidth="1"/>
    <col min="11784" max="11784" width="19.28515625" style="22" customWidth="1"/>
    <col min="11785" max="11785" width="18.85546875" style="22" customWidth="1"/>
    <col min="11786" max="11787" width="9.140625" style="22"/>
    <col min="11788" max="11788" width="12.5703125" style="22" customWidth="1"/>
    <col min="11789" max="11789" width="12.42578125" style="22" customWidth="1"/>
    <col min="11790" max="11790" width="12.140625" style="22" customWidth="1"/>
    <col min="11791" max="11792" width="9.140625" style="22"/>
    <col min="11793" max="11793" width="11" style="22" customWidth="1"/>
    <col min="11794" max="11794" width="18" style="22" customWidth="1"/>
    <col min="11795" max="12035" width="9.140625" style="22"/>
    <col min="12036" max="12036" width="50.42578125" style="22" bestFit="1" customWidth="1"/>
    <col min="12037" max="12037" width="14.85546875" style="22" customWidth="1"/>
    <col min="12038" max="12038" width="12.85546875" style="22" customWidth="1"/>
    <col min="12039" max="12039" width="14.5703125" style="22" customWidth="1"/>
    <col min="12040" max="12040" width="19.28515625" style="22" customWidth="1"/>
    <col min="12041" max="12041" width="18.85546875" style="22" customWidth="1"/>
    <col min="12042" max="12043" width="9.140625" style="22"/>
    <col min="12044" max="12044" width="12.5703125" style="22" customWidth="1"/>
    <col min="12045" max="12045" width="12.42578125" style="22" customWidth="1"/>
    <col min="12046" max="12046" width="12.140625" style="22" customWidth="1"/>
    <col min="12047" max="12048" width="9.140625" style="22"/>
    <col min="12049" max="12049" width="11" style="22" customWidth="1"/>
    <col min="12050" max="12050" width="18" style="22" customWidth="1"/>
    <col min="12051" max="12291" width="9.140625" style="22"/>
    <col min="12292" max="12292" width="50.42578125" style="22" bestFit="1" customWidth="1"/>
    <col min="12293" max="12293" width="14.85546875" style="22" customWidth="1"/>
    <col min="12294" max="12294" width="12.85546875" style="22" customWidth="1"/>
    <col min="12295" max="12295" width="14.5703125" style="22" customWidth="1"/>
    <col min="12296" max="12296" width="19.28515625" style="22" customWidth="1"/>
    <col min="12297" max="12297" width="18.85546875" style="22" customWidth="1"/>
    <col min="12298" max="12299" width="9.140625" style="22"/>
    <col min="12300" max="12300" width="12.5703125" style="22" customWidth="1"/>
    <col min="12301" max="12301" width="12.42578125" style="22" customWidth="1"/>
    <col min="12302" max="12302" width="12.140625" style="22" customWidth="1"/>
    <col min="12303" max="12304" width="9.140625" style="22"/>
    <col min="12305" max="12305" width="11" style="22" customWidth="1"/>
    <col min="12306" max="12306" width="18" style="22" customWidth="1"/>
    <col min="12307" max="12547" width="9.140625" style="22"/>
    <col min="12548" max="12548" width="50.42578125" style="22" bestFit="1" customWidth="1"/>
    <col min="12549" max="12549" width="14.85546875" style="22" customWidth="1"/>
    <col min="12550" max="12550" width="12.85546875" style="22" customWidth="1"/>
    <col min="12551" max="12551" width="14.5703125" style="22" customWidth="1"/>
    <col min="12552" max="12552" width="19.28515625" style="22" customWidth="1"/>
    <col min="12553" max="12553" width="18.85546875" style="22" customWidth="1"/>
    <col min="12554" max="12555" width="9.140625" style="22"/>
    <col min="12556" max="12556" width="12.5703125" style="22" customWidth="1"/>
    <col min="12557" max="12557" width="12.42578125" style="22" customWidth="1"/>
    <col min="12558" max="12558" width="12.140625" style="22" customWidth="1"/>
    <col min="12559" max="12560" width="9.140625" style="22"/>
    <col min="12561" max="12561" width="11" style="22" customWidth="1"/>
    <col min="12562" max="12562" width="18" style="22" customWidth="1"/>
    <col min="12563" max="12803" width="9.140625" style="22"/>
    <col min="12804" max="12804" width="50.42578125" style="22" bestFit="1" customWidth="1"/>
    <col min="12805" max="12805" width="14.85546875" style="22" customWidth="1"/>
    <col min="12806" max="12806" width="12.85546875" style="22" customWidth="1"/>
    <col min="12807" max="12807" width="14.5703125" style="22" customWidth="1"/>
    <col min="12808" max="12808" width="19.28515625" style="22" customWidth="1"/>
    <col min="12809" max="12809" width="18.85546875" style="22" customWidth="1"/>
    <col min="12810" max="12811" width="9.140625" style="22"/>
    <col min="12812" max="12812" width="12.5703125" style="22" customWidth="1"/>
    <col min="12813" max="12813" width="12.42578125" style="22" customWidth="1"/>
    <col min="12814" max="12814" width="12.140625" style="22" customWidth="1"/>
    <col min="12815" max="12816" width="9.140625" style="22"/>
    <col min="12817" max="12817" width="11" style="22" customWidth="1"/>
    <col min="12818" max="12818" width="18" style="22" customWidth="1"/>
    <col min="12819" max="13059" width="9.140625" style="22"/>
    <col min="13060" max="13060" width="50.42578125" style="22" bestFit="1" customWidth="1"/>
    <col min="13061" max="13061" width="14.85546875" style="22" customWidth="1"/>
    <col min="13062" max="13062" width="12.85546875" style="22" customWidth="1"/>
    <col min="13063" max="13063" width="14.5703125" style="22" customWidth="1"/>
    <col min="13064" max="13064" width="19.28515625" style="22" customWidth="1"/>
    <col min="13065" max="13065" width="18.85546875" style="22" customWidth="1"/>
    <col min="13066" max="13067" width="9.140625" style="22"/>
    <col min="13068" max="13068" width="12.5703125" style="22" customWidth="1"/>
    <col min="13069" max="13069" width="12.42578125" style="22" customWidth="1"/>
    <col min="13070" max="13070" width="12.140625" style="22" customWidth="1"/>
    <col min="13071" max="13072" width="9.140625" style="22"/>
    <col min="13073" max="13073" width="11" style="22" customWidth="1"/>
    <col min="13074" max="13074" width="18" style="22" customWidth="1"/>
    <col min="13075" max="13315" width="9.140625" style="22"/>
    <col min="13316" max="13316" width="50.42578125" style="22" bestFit="1" customWidth="1"/>
    <col min="13317" max="13317" width="14.85546875" style="22" customWidth="1"/>
    <col min="13318" max="13318" width="12.85546875" style="22" customWidth="1"/>
    <col min="13319" max="13319" width="14.5703125" style="22" customWidth="1"/>
    <col min="13320" max="13320" width="19.28515625" style="22" customWidth="1"/>
    <col min="13321" max="13321" width="18.85546875" style="22" customWidth="1"/>
    <col min="13322" max="13323" width="9.140625" style="22"/>
    <col min="13324" max="13324" width="12.5703125" style="22" customWidth="1"/>
    <col min="13325" max="13325" width="12.42578125" style="22" customWidth="1"/>
    <col min="13326" max="13326" width="12.140625" style="22" customWidth="1"/>
    <col min="13327" max="13328" width="9.140625" style="22"/>
    <col min="13329" max="13329" width="11" style="22" customWidth="1"/>
    <col min="13330" max="13330" width="18" style="22" customWidth="1"/>
    <col min="13331" max="13571" width="9.140625" style="22"/>
    <col min="13572" max="13572" width="50.42578125" style="22" bestFit="1" customWidth="1"/>
    <col min="13573" max="13573" width="14.85546875" style="22" customWidth="1"/>
    <col min="13574" max="13574" width="12.85546875" style="22" customWidth="1"/>
    <col min="13575" max="13575" width="14.5703125" style="22" customWidth="1"/>
    <col min="13576" max="13576" width="19.28515625" style="22" customWidth="1"/>
    <col min="13577" max="13577" width="18.85546875" style="22" customWidth="1"/>
    <col min="13578" max="13579" width="9.140625" style="22"/>
    <col min="13580" max="13580" width="12.5703125" style="22" customWidth="1"/>
    <col min="13581" max="13581" width="12.42578125" style="22" customWidth="1"/>
    <col min="13582" max="13582" width="12.140625" style="22" customWidth="1"/>
    <col min="13583" max="13584" width="9.140625" style="22"/>
    <col min="13585" max="13585" width="11" style="22" customWidth="1"/>
    <col min="13586" max="13586" width="18" style="22" customWidth="1"/>
    <col min="13587" max="13827" width="9.140625" style="22"/>
    <col min="13828" max="13828" width="50.42578125" style="22" bestFit="1" customWidth="1"/>
    <col min="13829" max="13829" width="14.85546875" style="22" customWidth="1"/>
    <col min="13830" max="13830" width="12.85546875" style="22" customWidth="1"/>
    <col min="13831" max="13831" width="14.5703125" style="22" customWidth="1"/>
    <col min="13832" max="13832" width="19.28515625" style="22" customWidth="1"/>
    <col min="13833" max="13833" width="18.85546875" style="22" customWidth="1"/>
    <col min="13834" max="13835" width="9.140625" style="22"/>
    <col min="13836" max="13836" width="12.5703125" style="22" customWidth="1"/>
    <col min="13837" max="13837" width="12.42578125" style="22" customWidth="1"/>
    <col min="13838" max="13838" width="12.140625" style="22" customWidth="1"/>
    <col min="13839" max="13840" width="9.140625" style="22"/>
    <col min="13841" max="13841" width="11" style="22" customWidth="1"/>
    <col min="13842" max="13842" width="18" style="22" customWidth="1"/>
    <col min="13843" max="14083" width="9.140625" style="22"/>
    <col min="14084" max="14084" width="50.42578125" style="22" bestFit="1" customWidth="1"/>
    <col min="14085" max="14085" width="14.85546875" style="22" customWidth="1"/>
    <col min="14086" max="14086" width="12.85546875" style="22" customWidth="1"/>
    <col min="14087" max="14087" width="14.5703125" style="22" customWidth="1"/>
    <col min="14088" max="14088" width="19.28515625" style="22" customWidth="1"/>
    <col min="14089" max="14089" width="18.85546875" style="22" customWidth="1"/>
    <col min="14090" max="14091" width="9.140625" style="22"/>
    <col min="14092" max="14092" width="12.5703125" style="22" customWidth="1"/>
    <col min="14093" max="14093" width="12.42578125" style="22" customWidth="1"/>
    <col min="14094" max="14094" width="12.140625" style="22" customWidth="1"/>
    <col min="14095" max="14096" width="9.140625" style="22"/>
    <col min="14097" max="14097" width="11" style="22" customWidth="1"/>
    <col min="14098" max="14098" width="18" style="22" customWidth="1"/>
    <col min="14099" max="14339" width="9.140625" style="22"/>
    <col min="14340" max="14340" width="50.42578125" style="22" bestFit="1" customWidth="1"/>
    <col min="14341" max="14341" width="14.85546875" style="22" customWidth="1"/>
    <col min="14342" max="14342" width="12.85546875" style="22" customWidth="1"/>
    <col min="14343" max="14343" width="14.5703125" style="22" customWidth="1"/>
    <col min="14344" max="14344" width="19.28515625" style="22" customWidth="1"/>
    <col min="14345" max="14345" width="18.85546875" style="22" customWidth="1"/>
    <col min="14346" max="14347" width="9.140625" style="22"/>
    <col min="14348" max="14348" width="12.5703125" style="22" customWidth="1"/>
    <col min="14349" max="14349" width="12.42578125" style="22" customWidth="1"/>
    <col min="14350" max="14350" width="12.140625" style="22" customWidth="1"/>
    <col min="14351" max="14352" width="9.140625" style="22"/>
    <col min="14353" max="14353" width="11" style="22" customWidth="1"/>
    <col min="14354" max="14354" width="18" style="22" customWidth="1"/>
    <col min="14355" max="14595" width="9.140625" style="22"/>
    <col min="14596" max="14596" width="50.42578125" style="22" bestFit="1" customWidth="1"/>
    <col min="14597" max="14597" width="14.85546875" style="22" customWidth="1"/>
    <col min="14598" max="14598" width="12.85546875" style="22" customWidth="1"/>
    <col min="14599" max="14599" width="14.5703125" style="22" customWidth="1"/>
    <col min="14600" max="14600" width="19.28515625" style="22" customWidth="1"/>
    <col min="14601" max="14601" width="18.85546875" style="22" customWidth="1"/>
    <col min="14602" max="14603" width="9.140625" style="22"/>
    <col min="14604" max="14604" width="12.5703125" style="22" customWidth="1"/>
    <col min="14605" max="14605" width="12.42578125" style="22" customWidth="1"/>
    <col min="14606" max="14606" width="12.140625" style="22" customWidth="1"/>
    <col min="14607" max="14608" width="9.140625" style="22"/>
    <col min="14609" max="14609" width="11" style="22" customWidth="1"/>
    <col min="14610" max="14610" width="18" style="22" customWidth="1"/>
    <col min="14611" max="14851" width="9.140625" style="22"/>
    <col min="14852" max="14852" width="50.42578125" style="22" bestFit="1" customWidth="1"/>
    <col min="14853" max="14853" width="14.85546875" style="22" customWidth="1"/>
    <col min="14854" max="14854" width="12.85546875" style="22" customWidth="1"/>
    <col min="14855" max="14855" width="14.5703125" style="22" customWidth="1"/>
    <col min="14856" max="14856" width="19.28515625" style="22" customWidth="1"/>
    <col min="14857" max="14857" width="18.85546875" style="22" customWidth="1"/>
    <col min="14858" max="14859" width="9.140625" style="22"/>
    <col min="14860" max="14860" width="12.5703125" style="22" customWidth="1"/>
    <col min="14861" max="14861" width="12.42578125" style="22" customWidth="1"/>
    <col min="14862" max="14862" width="12.140625" style="22" customWidth="1"/>
    <col min="14863" max="14864" width="9.140625" style="22"/>
    <col min="14865" max="14865" width="11" style="22" customWidth="1"/>
    <col min="14866" max="14866" width="18" style="22" customWidth="1"/>
    <col min="14867" max="15107" width="9.140625" style="22"/>
    <col min="15108" max="15108" width="50.42578125" style="22" bestFit="1" customWidth="1"/>
    <col min="15109" max="15109" width="14.85546875" style="22" customWidth="1"/>
    <col min="15110" max="15110" width="12.85546875" style="22" customWidth="1"/>
    <col min="15111" max="15111" width="14.5703125" style="22" customWidth="1"/>
    <col min="15112" max="15112" width="19.28515625" style="22" customWidth="1"/>
    <col min="15113" max="15113" width="18.85546875" style="22" customWidth="1"/>
    <col min="15114" max="15115" width="9.140625" style="22"/>
    <col min="15116" max="15116" width="12.5703125" style="22" customWidth="1"/>
    <col min="15117" max="15117" width="12.42578125" style="22" customWidth="1"/>
    <col min="15118" max="15118" width="12.140625" style="22" customWidth="1"/>
    <col min="15119" max="15120" width="9.140625" style="22"/>
    <col min="15121" max="15121" width="11" style="22" customWidth="1"/>
    <col min="15122" max="15122" width="18" style="22" customWidth="1"/>
    <col min="15123" max="15363" width="9.140625" style="22"/>
    <col min="15364" max="15364" width="50.42578125" style="22" bestFit="1" customWidth="1"/>
    <col min="15365" max="15365" width="14.85546875" style="22" customWidth="1"/>
    <col min="15366" max="15366" width="12.85546875" style="22" customWidth="1"/>
    <col min="15367" max="15367" width="14.5703125" style="22" customWidth="1"/>
    <col min="15368" max="15368" width="19.28515625" style="22" customWidth="1"/>
    <col min="15369" max="15369" width="18.85546875" style="22" customWidth="1"/>
    <col min="15370" max="15371" width="9.140625" style="22"/>
    <col min="15372" max="15372" width="12.5703125" style="22" customWidth="1"/>
    <col min="15373" max="15373" width="12.42578125" style="22" customWidth="1"/>
    <col min="15374" max="15374" width="12.140625" style="22" customWidth="1"/>
    <col min="15375" max="15376" width="9.140625" style="22"/>
    <col min="15377" max="15377" width="11" style="22" customWidth="1"/>
    <col min="15378" max="15378" width="18" style="22" customWidth="1"/>
    <col min="15379" max="15619" width="9.140625" style="22"/>
    <col min="15620" max="15620" width="50.42578125" style="22" bestFit="1" customWidth="1"/>
    <col min="15621" max="15621" width="14.85546875" style="22" customWidth="1"/>
    <col min="15622" max="15622" width="12.85546875" style="22" customWidth="1"/>
    <col min="15623" max="15623" width="14.5703125" style="22" customWidth="1"/>
    <col min="15624" max="15624" width="19.28515625" style="22" customWidth="1"/>
    <col min="15625" max="15625" width="18.85546875" style="22" customWidth="1"/>
    <col min="15626" max="15627" width="9.140625" style="22"/>
    <col min="15628" max="15628" width="12.5703125" style="22" customWidth="1"/>
    <col min="15629" max="15629" width="12.42578125" style="22" customWidth="1"/>
    <col min="15630" max="15630" width="12.140625" style="22" customWidth="1"/>
    <col min="15631" max="15632" width="9.140625" style="22"/>
    <col min="15633" max="15633" width="11" style="22" customWidth="1"/>
    <col min="15634" max="15634" width="18" style="22" customWidth="1"/>
    <col min="15635" max="15875" width="9.140625" style="22"/>
    <col min="15876" max="15876" width="50.42578125" style="22" bestFit="1" customWidth="1"/>
    <col min="15877" max="15877" width="14.85546875" style="22" customWidth="1"/>
    <col min="15878" max="15878" width="12.85546875" style="22" customWidth="1"/>
    <col min="15879" max="15879" width="14.5703125" style="22" customWidth="1"/>
    <col min="15880" max="15880" width="19.28515625" style="22" customWidth="1"/>
    <col min="15881" max="15881" width="18.85546875" style="22" customWidth="1"/>
    <col min="15882" max="15883" width="9.140625" style="22"/>
    <col min="15884" max="15884" width="12.5703125" style="22" customWidth="1"/>
    <col min="15885" max="15885" width="12.42578125" style="22" customWidth="1"/>
    <col min="15886" max="15886" width="12.140625" style="22" customWidth="1"/>
    <col min="15887" max="15888" width="9.140625" style="22"/>
    <col min="15889" max="15889" width="11" style="22" customWidth="1"/>
    <col min="15890" max="15890" width="18" style="22" customWidth="1"/>
    <col min="15891" max="16131" width="9.140625" style="22"/>
    <col min="16132" max="16132" width="50.42578125" style="22" bestFit="1" customWidth="1"/>
    <col min="16133" max="16133" width="14.85546875" style="22" customWidth="1"/>
    <col min="16134" max="16134" width="12.85546875" style="22" customWidth="1"/>
    <col min="16135" max="16135" width="14.5703125" style="22" customWidth="1"/>
    <col min="16136" max="16136" width="19.28515625" style="22" customWidth="1"/>
    <col min="16137" max="16137" width="18.85546875" style="22" customWidth="1"/>
    <col min="16138" max="16139" width="9.140625" style="22"/>
    <col min="16140" max="16140" width="12.5703125" style="22" customWidth="1"/>
    <col min="16141" max="16141" width="12.42578125" style="22" customWidth="1"/>
    <col min="16142" max="16142" width="12.140625" style="22" customWidth="1"/>
    <col min="16143" max="16144" width="9.140625" style="22"/>
    <col min="16145" max="16145" width="11" style="22" customWidth="1"/>
    <col min="16146" max="16146" width="18" style="22" customWidth="1"/>
    <col min="16147" max="16384" width="9.140625" style="22"/>
  </cols>
  <sheetData>
    <row r="1" spans="1:18" ht="18.75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>
      <c r="A2" s="133" t="s">
        <v>58</v>
      </c>
      <c r="B2" s="133"/>
      <c r="C2" s="133"/>
      <c r="D2" s="133"/>
      <c r="E2" s="133"/>
      <c r="F2" s="133"/>
      <c r="G2" s="133"/>
      <c r="H2" s="133"/>
      <c r="I2" s="133"/>
      <c r="J2" s="133"/>
      <c r="K2" s="159" t="s">
        <v>92</v>
      </c>
      <c r="L2" s="160"/>
      <c r="M2" s="160"/>
      <c r="N2" s="160"/>
      <c r="O2" s="160"/>
      <c r="P2" s="160"/>
      <c r="Q2" s="160"/>
      <c r="R2" s="161"/>
    </row>
    <row r="3" spans="1:18" ht="18.75" customHeight="1">
      <c r="A3" s="159" t="s">
        <v>59</v>
      </c>
      <c r="B3" s="160"/>
      <c r="C3" s="160"/>
      <c r="D3" s="160"/>
      <c r="E3" s="160"/>
      <c r="F3" s="160"/>
      <c r="G3" s="160"/>
      <c r="H3" s="160"/>
      <c r="I3" s="160"/>
      <c r="J3" s="161"/>
      <c r="K3" s="159" t="s">
        <v>93</v>
      </c>
      <c r="L3" s="160"/>
      <c r="M3" s="160"/>
      <c r="N3" s="160"/>
      <c r="O3" s="160"/>
      <c r="P3" s="160"/>
      <c r="Q3" s="160"/>
      <c r="R3" s="161"/>
    </row>
    <row r="4" spans="1:18" ht="23.25" customHeight="1">
      <c r="A4" s="162" t="s">
        <v>1</v>
      </c>
      <c r="B4" s="163" t="s">
        <v>2</v>
      </c>
      <c r="C4" s="126" t="s">
        <v>152</v>
      </c>
      <c r="D4" s="127" t="s">
        <v>3</v>
      </c>
      <c r="E4" s="118"/>
      <c r="F4" s="162" t="s">
        <v>4</v>
      </c>
      <c r="G4" s="162" t="s">
        <v>5</v>
      </c>
      <c r="H4" s="162" t="s">
        <v>6</v>
      </c>
      <c r="I4" s="162"/>
      <c r="J4" s="162"/>
      <c r="K4" s="162"/>
      <c r="L4" s="162"/>
      <c r="M4" s="162"/>
      <c r="N4" s="162"/>
      <c r="O4" s="162"/>
      <c r="P4" s="162"/>
      <c r="Q4" s="162"/>
      <c r="R4" s="162" t="s">
        <v>7</v>
      </c>
    </row>
    <row r="5" spans="1:18" ht="25.5" customHeight="1">
      <c r="A5" s="162"/>
      <c r="B5" s="163"/>
      <c r="C5" s="127"/>
      <c r="D5" s="130"/>
      <c r="E5" s="119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</row>
    <row r="6" spans="1:18" s="14" customFormat="1">
      <c r="A6" s="51" t="s">
        <v>8</v>
      </c>
      <c r="B6" s="51" t="s">
        <v>9</v>
      </c>
      <c r="C6" s="1" t="s">
        <v>153</v>
      </c>
      <c r="D6" s="45" t="s">
        <v>154</v>
      </c>
      <c r="E6" s="45"/>
      <c r="F6" s="51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51" t="s">
        <v>16</v>
      </c>
      <c r="M6" s="51" t="s">
        <v>17</v>
      </c>
      <c r="N6" s="51" t="s">
        <v>18</v>
      </c>
      <c r="O6" s="51" t="s">
        <v>19</v>
      </c>
      <c r="P6" s="51" t="s">
        <v>20</v>
      </c>
      <c r="Q6" s="51" t="s">
        <v>21</v>
      </c>
      <c r="R6" s="51" t="s">
        <v>22</v>
      </c>
    </row>
    <row r="7" spans="1:18">
      <c r="A7" s="128" t="s">
        <v>23</v>
      </c>
      <c r="B7" s="129"/>
      <c r="C7" s="103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28" t="s">
        <v>24</v>
      </c>
      <c r="B8" s="129"/>
      <c r="C8" s="103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99">
        <v>1</v>
      </c>
      <c r="B9" s="17" t="s">
        <v>25</v>
      </c>
      <c r="C9" s="18">
        <v>150000</v>
      </c>
      <c r="D9" s="53">
        <v>5</v>
      </c>
      <c r="E9" s="53">
        <f>MMULT(C9,D9)</f>
        <v>750000</v>
      </c>
      <c r="F9" s="53">
        <v>5</v>
      </c>
      <c r="G9" s="53">
        <v>0</v>
      </c>
      <c r="H9" s="23">
        <v>0</v>
      </c>
      <c r="I9" s="24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f t="shared" ref="Q9:Q15" si="0">SUM(H9:P9)</f>
        <v>0</v>
      </c>
      <c r="R9" s="23">
        <v>0</v>
      </c>
    </row>
    <row r="10" spans="1:18">
      <c r="A10" s="99">
        <v>2</v>
      </c>
      <c r="B10" s="17" t="s">
        <v>26</v>
      </c>
      <c r="C10" s="18">
        <v>35000</v>
      </c>
      <c r="D10" s="53">
        <v>1</v>
      </c>
      <c r="E10" s="53">
        <f t="shared" ref="E10:E58" si="1">MMULT(C10,D10)</f>
        <v>35000</v>
      </c>
      <c r="F10" s="53">
        <v>1</v>
      </c>
      <c r="G10" s="53">
        <v>0</v>
      </c>
      <c r="H10" s="23">
        <v>0</v>
      </c>
      <c r="I10" s="24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f t="shared" si="0"/>
        <v>0</v>
      </c>
      <c r="R10" s="23">
        <v>0</v>
      </c>
    </row>
    <row r="11" spans="1:18">
      <c r="A11" s="99">
        <v>3</v>
      </c>
      <c r="B11" s="17" t="s">
        <v>27</v>
      </c>
      <c r="C11" s="18">
        <v>60000</v>
      </c>
      <c r="D11" s="53">
        <v>5</v>
      </c>
      <c r="E11" s="53">
        <f t="shared" si="1"/>
        <v>300000</v>
      </c>
      <c r="F11" s="53">
        <v>4</v>
      </c>
      <c r="G11" s="53">
        <v>1</v>
      </c>
      <c r="H11" s="23">
        <v>0</v>
      </c>
      <c r="I11" s="23">
        <v>0</v>
      </c>
      <c r="J11" s="23">
        <v>0</v>
      </c>
      <c r="K11" s="23">
        <v>1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f t="shared" si="0"/>
        <v>1</v>
      </c>
      <c r="R11" s="23">
        <v>0</v>
      </c>
    </row>
    <row r="12" spans="1:18">
      <c r="A12" s="99">
        <v>4</v>
      </c>
      <c r="B12" s="17" t="s">
        <v>28</v>
      </c>
      <c r="C12" s="18">
        <v>10000</v>
      </c>
      <c r="D12" s="53">
        <v>2</v>
      </c>
      <c r="E12" s="53">
        <f t="shared" si="1"/>
        <v>20000</v>
      </c>
      <c r="F12" s="53">
        <v>1</v>
      </c>
      <c r="G12" s="53">
        <v>1</v>
      </c>
      <c r="H12" s="23">
        <v>0</v>
      </c>
      <c r="I12" s="23">
        <v>0</v>
      </c>
      <c r="J12" s="23">
        <v>0</v>
      </c>
      <c r="K12" s="23">
        <v>1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f t="shared" si="0"/>
        <v>1</v>
      </c>
      <c r="R12" s="23">
        <v>0</v>
      </c>
    </row>
    <row r="13" spans="1:18">
      <c r="A13" s="99">
        <v>5</v>
      </c>
      <c r="B13" s="17" t="s">
        <v>29</v>
      </c>
      <c r="C13" s="18">
        <v>70000</v>
      </c>
      <c r="D13" s="53">
        <v>0</v>
      </c>
      <c r="E13" s="53">
        <f t="shared" si="1"/>
        <v>0</v>
      </c>
      <c r="F13" s="53">
        <v>0</v>
      </c>
      <c r="G13" s="53">
        <v>0</v>
      </c>
      <c r="H13" s="23">
        <v>0</v>
      </c>
      <c r="I13" s="24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f t="shared" si="0"/>
        <v>0</v>
      </c>
      <c r="R13" s="23">
        <v>0</v>
      </c>
    </row>
    <row r="14" spans="1:18">
      <c r="A14" s="99">
        <v>6</v>
      </c>
      <c r="B14" s="17" t="s">
        <v>30</v>
      </c>
      <c r="C14" s="18">
        <v>40000</v>
      </c>
      <c r="D14" s="53">
        <v>2</v>
      </c>
      <c r="E14" s="53">
        <f t="shared" si="1"/>
        <v>80000</v>
      </c>
      <c r="F14" s="53">
        <v>2</v>
      </c>
      <c r="G14" s="53">
        <v>0</v>
      </c>
      <c r="H14" s="23">
        <v>0</v>
      </c>
      <c r="I14" s="24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f t="shared" si="0"/>
        <v>0</v>
      </c>
      <c r="R14" s="23">
        <v>0</v>
      </c>
    </row>
    <row r="15" spans="1:18">
      <c r="A15" s="99">
        <v>7</v>
      </c>
      <c r="B15" s="17" t="s">
        <v>31</v>
      </c>
      <c r="C15" s="18">
        <v>65000</v>
      </c>
      <c r="D15" s="53">
        <v>1</v>
      </c>
      <c r="E15" s="53">
        <f t="shared" si="1"/>
        <v>65000</v>
      </c>
      <c r="F15" s="53">
        <v>1</v>
      </c>
      <c r="G15" s="53">
        <v>0</v>
      </c>
      <c r="H15" s="23">
        <v>0</v>
      </c>
      <c r="I15" s="24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f t="shared" si="0"/>
        <v>0</v>
      </c>
      <c r="R15" s="23">
        <v>0</v>
      </c>
    </row>
    <row r="16" spans="1:18">
      <c r="A16" s="128" t="s">
        <v>32</v>
      </c>
      <c r="B16" s="129"/>
      <c r="C16" s="120">
        <v>0</v>
      </c>
      <c r="D16" s="15">
        <v>0</v>
      </c>
      <c r="E16" s="53">
        <f t="shared" si="1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99">
        <v>1</v>
      </c>
      <c r="B17" s="19" t="s">
        <v>33</v>
      </c>
      <c r="C17" s="16">
        <v>120000</v>
      </c>
      <c r="D17" s="53">
        <v>0</v>
      </c>
      <c r="E17" s="53">
        <f t="shared" si="1"/>
        <v>0</v>
      </c>
      <c r="F17" s="53">
        <v>0</v>
      </c>
      <c r="G17" s="53">
        <v>0</v>
      </c>
      <c r="H17" s="23">
        <v>0</v>
      </c>
      <c r="I17" s="24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f t="shared" ref="Q17:Q34" si="2">SUM(H17:P17)</f>
        <v>0</v>
      </c>
      <c r="R17" s="23">
        <v>0</v>
      </c>
    </row>
    <row r="18" spans="1:18">
      <c r="A18" s="99">
        <v>2</v>
      </c>
      <c r="B18" s="19" t="s">
        <v>34</v>
      </c>
      <c r="C18" s="18">
        <v>610000</v>
      </c>
      <c r="D18" s="53">
        <v>0</v>
      </c>
      <c r="E18" s="53">
        <f t="shared" si="1"/>
        <v>0</v>
      </c>
      <c r="F18" s="53">
        <v>0</v>
      </c>
      <c r="G18" s="53">
        <v>0</v>
      </c>
      <c r="H18" s="23">
        <v>0</v>
      </c>
      <c r="I18" s="24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f t="shared" si="2"/>
        <v>0</v>
      </c>
      <c r="R18" s="23">
        <v>0</v>
      </c>
    </row>
    <row r="19" spans="1:18">
      <c r="A19" s="99">
        <v>3</v>
      </c>
      <c r="B19" s="19" t="s">
        <v>35</v>
      </c>
      <c r="C19" s="16">
        <v>50000</v>
      </c>
      <c r="D19" s="53">
        <v>7</v>
      </c>
      <c r="E19" s="53">
        <f t="shared" si="1"/>
        <v>350000</v>
      </c>
      <c r="F19" s="53">
        <v>4</v>
      </c>
      <c r="G19" s="53">
        <v>3</v>
      </c>
      <c r="H19" s="23">
        <v>0</v>
      </c>
      <c r="I19" s="23">
        <v>0</v>
      </c>
      <c r="J19" s="23">
        <v>0</v>
      </c>
      <c r="K19" s="23">
        <v>3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f t="shared" si="2"/>
        <v>3</v>
      </c>
      <c r="R19" s="23">
        <v>0</v>
      </c>
    </row>
    <row r="20" spans="1:18">
      <c r="A20" s="128" t="s">
        <v>36</v>
      </c>
      <c r="B20" s="129"/>
      <c r="C20" s="120">
        <v>0</v>
      </c>
      <c r="D20" s="15">
        <v>0</v>
      </c>
      <c r="E20" s="53">
        <f t="shared" si="1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99">
        <v>1</v>
      </c>
      <c r="B21" s="17" t="s">
        <v>37</v>
      </c>
      <c r="C21" s="18">
        <v>12000</v>
      </c>
      <c r="D21" s="53">
        <v>4</v>
      </c>
      <c r="E21" s="53">
        <f t="shared" si="1"/>
        <v>48000</v>
      </c>
      <c r="F21" s="53">
        <v>2</v>
      </c>
      <c r="G21" s="53">
        <v>2</v>
      </c>
      <c r="H21" s="23">
        <v>0</v>
      </c>
      <c r="I21" s="23">
        <v>0</v>
      </c>
      <c r="J21" s="23">
        <v>0</v>
      </c>
      <c r="K21" s="23">
        <v>2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f t="shared" si="2"/>
        <v>2</v>
      </c>
      <c r="R21" s="23">
        <v>0</v>
      </c>
    </row>
    <row r="22" spans="1:18">
      <c r="A22" s="128" t="s">
        <v>38</v>
      </c>
      <c r="B22" s="129"/>
      <c r="C22" s="120">
        <v>0</v>
      </c>
      <c r="D22" s="15">
        <v>0</v>
      </c>
      <c r="E22" s="53">
        <f t="shared" si="1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99">
        <v>1</v>
      </c>
      <c r="B23" s="17" t="s">
        <v>39</v>
      </c>
      <c r="C23" s="18">
        <v>100000</v>
      </c>
      <c r="D23" s="53">
        <v>0</v>
      </c>
      <c r="E23" s="53">
        <f t="shared" si="1"/>
        <v>0</v>
      </c>
      <c r="F23" s="53">
        <v>0</v>
      </c>
      <c r="G23" s="53">
        <v>0</v>
      </c>
      <c r="H23" s="23">
        <v>0</v>
      </c>
      <c r="I23" s="24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f t="shared" si="2"/>
        <v>0</v>
      </c>
      <c r="R23" s="23">
        <v>0</v>
      </c>
    </row>
    <row r="24" spans="1:18">
      <c r="A24" s="128" t="s">
        <v>40</v>
      </c>
      <c r="B24" s="129"/>
      <c r="C24" s="120">
        <v>0</v>
      </c>
      <c r="D24" s="15">
        <v>0</v>
      </c>
      <c r="E24" s="53">
        <f t="shared" si="1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99">
        <v>1</v>
      </c>
      <c r="B25" s="17" t="s">
        <v>41</v>
      </c>
      <c r="C25" s="18">
        <v>350000</v>
      </c>
      <c r="D25" s="53">
        <v>1</v>
      </c>
      <c r="E25" s="53">
        <f t="shared" si="1"/>
        <v>350000</v>
      </c>
      <c r="F25" s="53">
        <v>1</v>
      </c>
      <c r="G25" s="53">
        <v>0</v>
      </c>
      <c r="H25" s="23">
        <v>0</v>
      </c>
      <c r="I25" s="24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f t="shared" si="2"/>
        <v>0</v>
      </c>
      <c r="R25" s="23">
        <v>0</v>
      </c>
    </row>
    <row r="26" spans="1:18">
      <c r="A26" s="99">
        <v>2</v>
      </c>
      <c r="B26" s="17" t="s">
        <v>42</v>
      </c>
      <c r="C26" s="18">
        <v>45000</v>
      </c>
      <c r="D26" s="53">
        <v>0</v>
      </c>
      <c r="E26" s="53">
        <f t="shared" si="1"/>
        <v>0</v>
      </c>
      <c r="F26" s="53">
        <v>0</v>
      </c>
      <c r="G26" s="53">
        <v>0</v>
      </c>
      <c r="H26" s="23">
        <v>0</v>
      </c>
      <c r="I26" s="24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f t="shared" si="2"/>
        <v>0</v>
      </c>
      <c r="R26" s="23">
        <v>0</v>
      </c>
    </row>
    <row r="27" spans="1:18">
      <c r="A27" s="99">
        <v>3</v>
      </c>
      <c r="B27" s="17" t="s">
        <v>43</v>
      </c>
      <c r="C27" s="16">
        <v>55000</v>
      </c>
      <c r="D27" s="53">
        <v>0</v>
      </c>
      <c r="E27" s="53">
        <f t="shared" si="1"/>
        <v>0</v>
      </c>
      <c r="F27" s="53">
        <v>0</v>
      </c>
      <c r="G27" s="53">
        <v>0</v>
      </c>
      <c r="H27" s="23">
        <v>0</v>
      </c>
      <c r="I27" s="24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f t="shared" si="2"/>
        <v>0</v>
      </c>
      <c r="R27" s="23">
        <v>0</v>
      </c>
    </row>
    <row r="28" spans="1:18">
      <c r="A28" s="99">
        <v>4</v>
      </c>
      <c r="B28" s="17" t="s">
        <v>44</v>
      </c>
      <c r="C28" s="16">
        <v>200000</v>
      </c>
      <c r="D28" s="53">
        <v>0</v>
      </c>
      <c r="E28" s="53">
        <f t="shared" si="1"/>
        <v>0</v>
      </c>
      <c r="F28" s="53">
        <v>0</v>
      </c>
      <c r="G28" s="53">
        <v>0</v>
      </c>
      <c r="H28" s="23">
        <v>0</v>
      </c>
      <c r="I28" s="24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f t="shared" si="2"/>
        <v>0</v>
      </c>
      <c r="R28" s="23">
        <v>0</v>
      </c>
    </row>
    <row r="29" spans="1:18">
      <c r="A29" s="99">
        <v>5</v>
      </c>
      <c r="B29" s="17" t="s">
        <v>45</v>
      </c>
      <c r="C29" s="16">
        <v>55000</v>
      </c>
      <c r="D29" s="53">
        <v>0</v>
      </c>
      <c r="E29" s="53">
        <f t="shared" si="1"/>
        <v>0</v>
      </c>
      <c r="F29" s="53">
        <v>0</v>
      </c>
      <c r="G29" s="53">
        <v>0</v>
      </c>
      <c r="H29" s="23">
        <v>0</v>
      </c>
      <c r="I29" s="24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f t="shared" si="2"/>
        <v>0</v>
      </c>
      <c r="R29" s="23">
        <v>0</v>
      </c>
    </row>
    <row r="30" spans="1:18">
      <c r="A30" s="99">
        <v>6</v>
      </c>
      <c r="B30" s="17" t="s">
        <v>46</v>
      </c>
      <c r="C30" s="16">
        <v>200000</v>
      </c>
      <c r="D30" s="53">
        <v>0</v>
      </c>
      <c r="E30" s="53">
        <f t="shared" si="1"/>
        <v>0</v>
      </c>
      <c r="F30" s="53">
        <v>0</v>
      </c>
      <c r="G30" s="53">
        <v>0</v>
      </c>
      <c r="H30" s="23">
        <v>0</v>
      </c>
      <c r="I30" s="24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f t="shared" si="2"/>
        <v>0</v>
      </c>
      <c r="R30" s="23">
        <v>0</v>
      </c>
    </row>
    <row r="31" spans="1:18">
      <c r="A31" s="99">
        <v>7</v>
      </c>
      <c r="B31" s="17" t="s">
        <v>47</v>
      </c>
      <c r="C31" s="16">
        <v>200000</v>
      </c>
      <c r="D31" s="53">
        <v>0</v>
      </c>
      <c r="E31" s="53">
        <f t="shared" si="1"/>
        <v>0</v>
      </c>
      <c r="F31" s="53">
        <v>0</v>
      </c>
      <c r="G31" s="53">
        <v>0</v>
      </c>
      <c r="H31" s="23">
        <v>0</v>
      </c>
      <c r="I31" s="24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23">
        <f t="shared" si="2"/>
        <v>0</v>
      </c>
      <c r="R31" s="23">
        <v>0</v>
      </c>
    </row>
    <row r="32" spans="1:18">
      <c r="A32" s="99">
        <v>8</v>
      </c>
      <c r="B32" s="17" t="s">
        <v>48</v>
      </c>
      <c r="C32" s="18">
        <v>45000</v>
      </c>
      <c r="D32" s="53">
        <v>0</v>
      </c>
      <c r="E32" s="53">
        <f t="shared" si="1"/>
        <v>0</v>
      </c>
      <c r="F32" s="53">
        <v>0</v>
      </c>
      <c r="G32" s="53">
        <v>0</v>
      </c>
      <c r="H32" s="23">
        <v>0</v>
      </c>
      <c r="I32" s="24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f t="shared" si="2"/>
        <v>0</v>
      </c>
      <c r="R32" s="23">
        <v>0</v>
      </c>
    </row>
    <row r="33" spans="1:18">
      <c r="A33" s="99">
        <v>9</v>
      </c>
      <c r="B33" s="17" t="s">
        <v>49</v>
      </c>
      <c r="C33" s="16">
        <v>130000</v>
      </c>
      <c r="D33" s="53">
        <v>0</v>
      </c>
      <c r="E33" s="53">
        <f t="shared" si="1"/>
        <v>0</v>
      </c>
      <c r="F33" s="53">
        <v>0</v>
      </c>
      <c r="G33" s="53">
        <v>0</v>
      </c>
      <c r="H33" s="23">
        <v>0</v>
      </c>
      <c r="I33" s="24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f t="shared" si="2"/>
        <v>0</v>
      </c>
      <c r="R33" s="23">
        <v>0</v>
      </c>
    </row>
    <row r="34" spans="1:18">
      <c r="A34" s="99">
        <v>10</v>
      </c>
      <c r="B34" s="17" t="s">
        <v>50</v>
      </c>
      <c r="C34" s="16">
        <v>200000</v>
      </c>
      <c r="D34" s="53">
        <v>0</v>
      </c>
      <c r="E34" s="53">
        <f t="shared" si="1"/>
        <v>0</v>
      </c>
      <c r="F34" s="53">
        <v>0</v>
      </c>
      <c r="G34" s="53">
        <v>0</v>
      </c>
      <c r="H34" s="23">
        <v>0</v>
      </c>
      <c r="I34" s="24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f t="shared" si="2"/>
        <v>0</v>
      </c>
      <c r="R34" s="23">
        <v>0</v>
      </c>
    </row>
    <row r="35" spans="1:18">
      <c r="A35" s="128" t="s">
        <v>51</v>
      </c>
      <c r="B35" s="129"/>
      <c r="C35" s="120">
        <v>0</v>
      </c>
      <c r="D35" s="15">
        <v>0</v>
      </c>
      <c r="E35" s="53">
        <f t="shared" si="1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s="25" customFormat="1">
      <c r="A36" s="99">
        <v>1</v>
      </c>
      <c r="B36" s="17" t="s">
        <v>41</v>
      </c>
      <c r="C36" s="18">
        <v>350000</v>
      </c>
      <c r="D36" s="53">
        <v>0</v>
      </c>
      <c r="E36" s="53">
        <f t="shared" si="1"/>
        <v>0</v>
      </c>
      <c r="F36" s="53">
        <v>0</v>
      </c>
      <c r="G36" s="53">
        <v>0</v>
      </c>
      <c r="H36" s="23">
        <v>0</v>
      </c>
      <c r="I36" s="24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f t="shared" ref="Q36:Q56" si="3">SUM(H36:P36)</f>
        <v>0</v>
      </c>
      <c r="R36" s="23">
        <v>0</v>
      </c>
    </row>
    <row r="37" spans="1:18">
      <c r="A37" s="99">
        <v>2</v>
      </c>
      <c r="B37" s="17" t="s">
        <v>42</v>
      </c>
      <c r="C37" s="18">
        <v>45000</v>
      </c>
      <c r="D37" s="53">
        <v>0</v>
      </c>
      <c r="E37" s="53">
        <f t="shared" si="1"/>
        <v>0</v>
      </c>
      <c r="F37" s="53">
        <v>0</v>
      </c>
      <c r="G37" s="53">
        <v>0</v>
      </c>
      <c r="H37" s="23">
        <v>0</v>
      </c>
      <c r="I37" s="24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f t="shared" si="3"/>
        <v>0</v>
      </c>
      <c r="R37" s="23">
        <v>0</v>
      </c>
    </row>
    <row r="38" spans="1:18">
      <c r="A38" s="99">
        <v>3</v>
      </c>
      <c r="B38" s="17" t="s">
        <v>43</v>
      </c>
      <c r="C38" s="16">
        <v>55000</v>
      </c>
      <c r="D38" s="53">
        <v>0</v>
      </c>
      <c r="E38" s="53">
        <f t="shared" si="1"/>
        <v>0</v>
      </c>
      <c r="F38" s="53">
        <v>0</v>
      </c>
      <c r="G38" s="53">
        <v>0</v>
      </c>
      <c r="H38" s="23">
        <v>0</v>
      </c>
      <c r="I38" s="24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f t="shared" si="3"/>
        <v>0</v>
      </c>
      <c r="R38" s="23">
        <v>0</v>
      </c>
    </row>
    <row r="39" spans="1:18">
      <c r="A39" s="99">
        <v>4</v>
      </c>
      <c r="B39" s="17" t="s">
        <v>44</v>
      </c>
      <c r="C39" s="16">
        <v>200000</v>
      </c>
      <c r="D39" s="53">
        <v>0</v>
      </c>
      <c r="E39" s="53">
        <f t="shared" si="1"/>
        <v>0</v>
      </c>
      <c r="F39" s="53">
        <v>0</v>
      </c>
      <c r="G39" s="53">
        <v>0</v>
      </c>
      <c r="H39" s="23">
        <v>0</v>
      </c>
      <c r="I39" s="24">
        <v>0</v>
      </c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f t="shared" si="3"/>
        <v>0</v>
      </c>
      <c r="R39" s="23">
        <v>0</v>
      </c>
    </row>
    <row r="40" spans="1:18">
      <c r="A40" s="99">
        <v>5</v>
      </c>
      <c r="B40" s="17" t="s">
        <v>45</v>
      </c>
      <c r="C40" s="16">
        <v>55000</v>
      </c>
      <c r="D40" s="53">
        <v>0</v>
      </c>
      <c r="E40" s="53">
        <f t="shared" si="1"/>
        <v>0</v>
      </c>
      <c r="F40" s="53">
        <v>0</v>
      </c>
      <c r="G40" s="53">
        <v>0</v>
      </c>
      <c r="H40" s="23">
        <v>0</v>
      </c>
      <c r="I40" s="24">
        <v>0</v>
      </c>
      <c r="J40" s="23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  <c r="Q40" s="23">
        <f t="shared" si="3"/>
        <v>0</v>
      </c>
      <c r="R40" s="23">
        <v>0</v>
      </c>
    </row>
    <row r="41" spans="1:18">
      <c r="A41" s="99">
        <v>6</v>
      </c>
      <c r="B41" s="17" t="s">
        <v>46</v>
      </c>
      <c r="C41" s="16">
        <v>200000</v>
      </c>
      <c r="D41" s="53">
        <v>0</v>
      </c>
      <c r="E41" s="53">
        <f t="shared" si="1"/>
        <v>0</v>
      </c>
      <c r="F41" s="53">
        <v>0</v>
      </c>
      <c r="G41" s="53">
        <v>0</v>
      </c>
      <c r="H41" s="23">
        <v>0</v>
      </c>
      <c r="I41" s="24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f t="shared" si="3"/>
        <v>0</v>
      </c>
      <c r="R41" s="23">
        <v>0</v>
      </c>
    </row>
    <row r="42" spans="1:18">
      <c r="A42" s="99">
        <v>7</v>
      </c>
      <c r="B42" s="17" t="s">
        <v>47</v>
      </c>
      <c r="C42" s="16">
        <v>200000</v>
      </c>
      <c r="D42" s="53">
        <v>0</v>
      </c>
      <c r="E42" s="53">
        <f t="shared" si="1"/>
        <v>0</v>
      </c>
      <c r="F42" s="53">
        <v>0</v>
      </c>
      <c r="G42" s="53">
        <v>0</v>
      </c>
      <c r="H42" s="23">
        <v>0</v>
      </c>
      <c r="I42" s="24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f t="shared" si="3"/>
        <v>0</v>
      </c>
      <c r="R42" s="23">
        <v>0</v>
      </c>
    </row>
    <row r="43" spans="1:18">
      <c r="A43" s="99">
        <v>8</v>
      </c>
      <c r="B43" s="17" t="s">
        <v>48</v>
      </c>
      <c r="C43" s="18">
        <v>45000</v>
      </c>
      <c r="D43" s="53">
        <v>0</v>
      </c>
      <c r="E43" s="53">
        <f t="shared" si="1"/>
        <v>0</v>
      </c>
      <c r="F43" s="53">
        <v>0</v>
      </c>
      <c r="G43" s="53">
        <v>0</v>
      </c>
      <c r="H43" s="23">
        <v>0</v>
      </c>
      <c r="I43" s="24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f t="shared" si="3"/>
        <v>0</v>
      </c>
      <c r="R43" s="23">
        <v>0</v>
      </c>
    </row>
    <row r="44" spans="1:18">
      <c r="A44" s="99">
        <v>9</v>
      </c>
      <c r="B44" s="17" t="s">
        <v>49</v>
      </c>
      <c r="C44" s="16">
        <v>130000</v>
      </c>
      <c r="D44" s="53">
        <v>0</v>
      </c>
      <c r="E44" s="53">
        <f t="shared" si="1"/>
        <v>0</v>
      </c>
      <c r="F44" s="53">
        <v>0</v>
      </c>
      <c r="G44" s="53">
        <v>0</v>
      </c>
      <c r="H44" s="23">
        <v>0</v>
      </c>
      <c r="I44" s="24">
        <v>0</v>
      </c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f t="shared" si="3"/>
        <v>0</v>
      </c>
      <c r="R44" s="23">
        <v>0</v>
      </c>
    </row>
    <row r="45" spans="1:18">
      <c r="A45" s="99">
        <v>10</v>
      </c>
      <c r="B45" s="17" t="s">
        <v>50</v>
      </c>
      <c r="C45" s="16">
        <v>200000</v>
      </c>
      <c r="D45" s="53">
        <v>0</v>
      </c>
      <c r="E45" s="53">
        <f t="shared" si="1"/>
        <v>0</v>
      </c>
      <c r="F45" s="53">
        <v>0</v>
      </c>
      <c r="G45" s="53">
        <v>0</v>
      </c>
      <c r="H45" s="23">
        <v>0</v>
      </c>
      <c r="I45" s="24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f t="shared" si="3"/>
        <v>0</v>
      </c>
      <c r="R45" s="23">
        <v>0</v>
      </c>
    </row>
    <row r="46" spans="1:18">
      <c r="A46" s="128" t="s">
        <v>52</v>
      </c>
      <c r="B46" s="129"/>
      <c r="C46" s="120">
        <v>0</v>
      </c>
      <c r="D46" s="15">
        <v>0</v>
      </c>
      <c r="E46" s="53">
        <f t="shared" si="1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99">
        <v>1</v>
      </c>
      <c r="B47" s="17" t="s">
        <v>41</v>
      </c>
      <c r="C47" s="18">
        <v>350000</v>
      </c>
      <c r="D47" s="53">
        <v>0</v>
      </c>
      <c r="E47" s="53">
        <f t="shared" si="1"/>
        <v>0</v>
      </c>
      <c r="F47" s="53">
        <v>0</v>
      </c>
      <c r="G47" s="53">
        <v>0</v>
      </c>
      <c r="H47" s="23">
        <v>0</v>
      </c>
      <c r="I47" s="24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f t="shared" si="3"/>
        <v>0</v>
      </c>
      <c r="R47" s="23">
        <v>0</v>
      </c>
    </row>
    <row r="48" spans="1:18">
      <c r="A48" s="99">
        <v>2</v>
      </c>
      <c r="B48" s="17" t="s">
        <v>42</v>
      </c>
      <c r="C48" s="18">
        <v>45000</v>
      </c>
      <c r="D48" s="53">
        <v>1</v>
      </c>
      <c r="E48" s="53">
        <f t="shared" si="1"/>
        <v>45000</v>
      </c>
      <c r="F48" s="53">
        <v>0</v>
      </c>
      <c r="G48" s="53">
        <v>1</v>
      </c>
      <c r="H48" s="23">
        <v>0</v>
      </c>
      <c r="I48" s="23">
        <v>0</v>
      </c>
      <c r="J48" s="23">
        <v>0</v>
      </c>
      <c r="K48" s="23">
        <v>1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f t="shared" si="3"/>
        <v>1</v>
      </c>
      <c r="R48" s="23">
        <v>0</v>
      </c>
    </row>
    <row r="49" spans="1:18">
      <c r="A49" s="99">
        <v>3</v>
      </c>
      <c r="B49" s="17" t="s">
        <v>43</v>
      </c>
      <c r="C49" s="16">
        <v>55000</v>
      </c>
      <c r="D49" s="53">
        <v>0</v>
      </c>
      <c r="E49" s="53">
        <f t="shared" si="1"/>
        <v>0</v>
      </c>
      <c r="F49" s="53">
        <v>0</v>
      </c>
      <c r="G49" s="53">
        <v>0</v>
      </c>
      <c r="H49" s="23">
        <v>0</v>
      </c>
      <c r="I49" s="24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f t="shared" si="3"/>
        <v>0</v>
      </c>
      <c r="R49" s="23">
        <v>0</v>
      </c>
    </row>
    <row r="50" spans="1:18">
      <c r="A50" s="99">
        <v>4</v>
      </c>
      <c r="B50" s="17" t="s">
        <v>44</v>
      </c>
      <c r="C50" s="16">
        <v>200000</v>
      </c>
      <c r="D50" s="53">
        <v>2</v>
      </c>
      <c r="E50" s="53">
        <f t="shared" si="1"/>
        <v>400000</v>
      </c>
      <c r="F50" s="53">
        <v>2</v>
      </c>
      <c r="G50" s="53">
        <v>0</v>
      </c>
      <c r="H50" s="23">
        <v>0</v>
      </c>
      <c r="I50" s="24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  <c r="Q50" s="23">
        <f t="shared" si="3"/>
        <v>0</v>
      </c>
      <c r="R50" s="23">
        <v>0</v>
      </c>
    </row>
    <row r="51" spans="1:18">
      <c r="A51" s="99">
        <v>5</v>
      </c>
      <c r="B51" s="17" t="s">
        <v>45</v>
      </c>
      <c r="C51" s="16">
        <v>55000</v>
      </c>
      <c r="D51" s="53">
        <v>0</v>
      </c>
      <c r="E51" s="53">
        <f t="shared" si="1"/>
        <v>0</v>
      </c>
      <c r="F51" s="53">
        <v>0</v>
      </c>
      <c r="G51" s="53">
        <v>0</v>
      </c>
      <c r="H51" s="23">
        <v>0</v>
      </c>
      <c r="I51" s="24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  <c r="Q51" s="23">
        <f t="shared" si="3"/>
        <v>0</v>
      </c>
      <c r="R51" s="23">
        <v>0</v>
      </c>
    </row>
    <row r="52" spans="1:18">
      <c r="A52" s="99">
        <v>6</v>
      </c>
      <c r="B52" s="17" t="s">
        <v>46</v>
      </c>
      <c r="C52" s="16">
        <v>200000</v>
      </c>
      <c r="D52" s="53">
        <v>1</v>
      </c>
      <c r="E52" s="53">
        <f t="shared" si="1"/>
        <v>200000</v>
      </c>
      <c r="F52" s="53">
        <v>0</v>
      </c>
      <c r="G52" s="53">
        <v>1</v>
      </c>
      <c r="H52" s="23">
        <v>0</v>
      </c>
      <c r="I52" s="23">
        <v>0</v>
      </c>
      <c r="J52" s="23">
        <v>0</v>
      </c>
      <c r="K52" s="23">
        <v>1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  <c r="Q52" s="23">
        <f t="shared" si="3"/>
        <v>1</v>
      </c>
      <c r="R52" s="23">
        <v>0</v>
      </c>
    </row>
    <row r="53" spans="1:18">
      <c r="A53" s="99">
        <v>7</v>
      </c>
      <c r="B53" s="17" t="s">
        <v>47</v>
      </c>
      <c r="C53" s="16">
        <v>200000</v>
      </c>
      <c r="D53" s="53">
        <v>0</v>
      </c>
      <c r="E53" s="53">
        <f t="shared" si="1"/>
        <v>0</v>
      </c>
      <c r="F53" s="53">
        <v>0</v>
      </c>
      <c r="G53" s="53">
        <v>0</v>
      </c>
      <c r="H53" s="23">
        <v>0</v>
      </c>
      <c r="I53" s="24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3">
        <f t="shared" si="3"/>
        <v>0</v>
      </c>
      <c r="R53" s="23">
        <v>0</v>
      </c>
    </row>
    <row r="54" spans="1:18">
      <c r="A54" s="99">
        <v>8</v>
      </c>
      <c r="B54" s="17" t="s">
        <v>48</v>
      </c>
      <c r="C54" s="18">
        <v>45000</v>
      </c>
      <c r="D54" s="53">
        <v>0</v>
      </c>
      <c r="E54" s="53">
        <f t="shared" si="1"/>
        <v>0</v>
      </c>
      <c r="F54" s="53">
        <v>0</v>
      </c>
      <c r="G54" s="53">
        <v>0</v>
      </c>
      <c r="H54" s="23">
        <v>0</v>
      </c>
      <c r="I54" s="24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f t="shared" si="3"/>
        <v>0</v>
      </c>
      <c r="R54" s="23">
        <v>0</v>
      </c>
    </row>
    <row r="55" spans="1:18">
      <c r="A55" s="99">
        <v>9</v>
      </c>
      <c r="B55" s="17" t="s">
        <v>49</v>
      </c>
      <c r="C55" s="16">
        <v>130000</v>
      </c>
      <c r="D55" s="53">
        <v>2</v>
      </c>
      <c r="E55" s="53">
        <f t="shared" si="1"/>
        <v>260000</v>
      </c>
      <c r="F55" s="53">
        <v>2</v>
      </c>
      <c r="G55" s="53">
        <v>0</v>
      </c>
      <c r="H55" s="23">
        <v>0</v>
      </c>
      <c r="I55" s="24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f t="shared" si="3"/>
        <v>0</v>
      </c>
      <c r="R55" s="23">
        <v>0</v>
      </c>
    </row>
    <row r="56" spans="1:18">
      <c r="A56" s="99">
        <v>10</v>
      </c>
      <c r="B56" s="17" t="s">
        <v>50</v>
      </c>
      <c r="C56" s="16">
        <v>200000</v>
      </c>
      <c r="D56" s="53">
        <v>3</v>
      </c>
      <c r="E56" s="53">
        <f t="shared" si="1"/>
        <v>600000</v>
      </c>
      <c r="F56" s="53">
        <v>1</v>
      </c>
      <c r="G56" s="53">
        <v>2</v>
      </c>
      <c r="H56" s="23">
        <v>0</v>
      </c>
      <c r="I56" s="23">
        <v>0</v>
      </c>
      <c r="J56" s="23">
        <v>0</v>
      </c>
      <c r="K56" s="23">
        <v>2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  <c r="Q56" s="23">
        <f t="shared" si="3"/>
        <v>2</v>
      </c>
      <c r="R56" s="23">
        <v>0</v>
      </c>
    </row>
    <row r="57" spans="1:18">
      <c r="A57" s="128" t="s">
        <v>53</v>
      </c>
      <c r="B57" s="129"/>
      <c r="C57" s="120">
        <v>0</v>
      </c>
      <c r="D57" s="15">
        <v>0</v>
      </c>
      <c r="E57" s="53">
        <f t="shared" si="1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>
      <c r="A58" s="99">
        <v>1</v>
      </c>
      <c r="B58" s="17" t="s">
        <v>54</v>
      </c>
      <c r="C58" s="16">
        <v>120000</v>
      </c>
      <c r="D58" s="53">
        <v>1</v>
      </c>
      <c r="E58" s="53">
        <f t="shared" si="1"/>
        <v>120000</v>
      </c>
      <c r="F58" s="53">
        <v>1</v>
      </c>
      <c r="G58" s="53">
        <v>0</v>
      </c>
      <c r="H58" s="23"/>
      <c r="I58" s="23"/>
      <c r="J58" s="23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  <c r="Q58" s="23">
        <f t="shared" ref="Q58" si="4">SUM(H58:P58)</f>
        <v>0</v>
      </c>
      <c r="R58" s="23">
        <v>0</v>
      </c>
    </row>
    <row r="59" spans="1:18" ht="31.5">
      <c r="A59" s="37"/>
      <c r="B59" s="117" t="s">
        <v>21</v>
      </c>
      <c r="C59" s="37"/>
      <c r="D59" s="15">
        <f t="shared" ref="D59:Q59" si="5">SUM(D7:D58)</f>
        <v>38</v>
      </c>
      <c r="E59" s="121">
        <f>SUM(E9:E58)</f>
        <v>3623000</v>
      </c>
      <c r="F59" s="15">
        <f t="shared" si="5"/>
        <v>27</v>
      </c>
      <c r="G59" s="15">
        <f t="shared" si="5"/>
        <v>11</v>
      </c>
      <c r="H59" s="15">
        <f t="shared" si="5"/>
        <v>0</v>
      </c>
      <c r="I59" s="15">
        <f t="shared" si="5"/>
        <v>0</v>
      </c>
      <c r="J59" s="15">
        <f t="shared" si="5"/>
        <v>0</v>
      </c>
      <c r="K59" s="15">
        <f t="shared" si="5"/>
        <v>11</v>
      </c>
      <c r="L59" s="15">
        <f t="shared" si="5"/>
        <v>0</v>
      </c>
      <c r="M59" s="15">
        <f t="shared" si="5"/>
        <v>0</v>
      </c>
      <c r="N59" s="15">
        <f t="shared" si="5"/>
        <v>0</v>
      </c>
      <c r="O59" s="15">
        <f t="shared" si="5"/>
        <v>0</v>
      </c>
      <c r="P59" s="15">
        <f t="shared" si="5"/>
        <v>0</v>
      </c>
      <c r="Q59" s="15">
        <f t="shared" si="5"/>
        <v>11</v>
      </c>
      <c r="R59" s="52" t="s">
        <v>61</v>
      </c>
    </row>
    <row r="60" spans="1:18">
      <c r="A60" s="21"/>
      <c r="B60" s="14"/>
      <c r="C60" s="14"/>
      <c r="D60" s="21"/>
      <c r="E60" s="21"/>
      <c r="F60" s="21"/>
      <c r="G60" s="21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</row>
  </sheetData>
  <mergeCells count="22">
    <mergeCell ref="A57:B57"/>
    <mergeCell ref="A16:B16"/>
    <mergeCell ref="A20:B20"/>
    <mergeCell ref="A22:B22"/>
    <mergeCell ref="A24:B24"/>
    <mergeCell ref="A35:B35"/>
    <mergeCell ref="A46:B46"/>
    <mergeCell ref="C4:C5"/>
    <mergeCell ref="A8:B8"/>
    <mergeCell ref="A1:R1"/>
    <mergeCell ref="A2:J2"/>
    <mergeCell ref="K2:R2"/>
    <mergeCell ref="A3:J3"/>
    <mergeCell ref="K3:R3"/>
    <mergeCell ref="A4:A5"/>
    <mergeCell ref="B4:B5"/>
    <mergeCell ref="D4:D5"/>
    <mergeCell ref="F4:F5"/>
    <mergeCell ref="G4:G5"/>
    <mergeCell ref="H4:Q5"/>
    <mergeCell ref="R4:R5"/>
    <mergeCell ref="A7:B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tabSelected="1" workbookViewId="0">
      <selection activeCell="C58" sqref="C9:C58"/>
    </sheetView>
  </sheetViews>
  <sheetFormatPr defaultRowHeight="15.75"/>
  <cols>
    <col min="1" max="1" width="3.5703125" style="21" bestFit="1" customWidth="1"/>
    <col min="2" max="2" width="50.42578125" style="14" bestFit="1" customWidth="1"/>
    <col min="3" max="3" width="19.28515625" style="14" bestFit="1" customWidth="1"/>
    <col min="4" max="4" width="9.140625" style="14"/>
    <col min="5" max="5" width="18" style="14" customWidth="1"/>
    <col min="6" max="7" width="9.140625" style="14"/>
    <col min="8" max="8" width="5.5703125" style="14" customWidth="1"/>
    <col min="9" max="9" width="4.5703125" style="14" customWidth="1"/>
    <col min="10" max="10" width="5" style="14" customWidth="1"/>
    <col min="11" max="11" width="4.5703125" style="14" customWidth="1"/>
    <col min="12" max="12" width="4.7109375" style="14" customWidth="1"/>
    <col min="13" max="13" width="5.140625" style="14" customWidth="1"/>
    <col min="14" max="14" width="4.5703125" style="14" customWidth="1"/>
    <col min="15" max="15" width="4.85546875" style="14" customWidth="1"/>
    <col min="16" max="16" width="5.85546875" style="14" customWidth="1"/>
    <col min="17" max="16384" width="9.140625" style="14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39" t="s">
        <v>116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117</v>
      </c>
      <c r="L2" s="139"/>
      <c r="M2" s="139"/>
      <c r="N2" s="139"/>
      <c r="O2" s="139"/>
      <c r="P2" s="139"/>
      <c r="Q2" s="139"/>
      <c r="R2" s="139"/>
    </row>
    <row r="3" spans="1:18">
      <c r="A3" s="139" t="s">
        <v>109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118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0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>
      <c r="A5" s="130"/>
      <c r="B5" s="130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103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28" t="s">
        <v>24</v>
      </c>
      <c r="B8" s="129"/>
      <c r="C8" s="103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99">
        <v>1</v>
      </c>
      <c r="B9" s="17" t="s">
        <v>25</v>
      </c>
      <c r="C9" s="18">
        <v>150000</v>
      </c>
      <c r="D9" s="17">
        <v>7</v>
      </c>
      <c r="E9" s="17">
        <f>MMULT(C9,D9)</f>
        <v>1050000</v>
      </c>
      <c r="F9" s="17">
        <v>0</v>
      </c>
      <c r="G9" s="17">
        <v>7</v>
      </c>
      <c r="H9" s="17"/>
      <c r="I9" s="17"/>
      <c r="J9" s="17">
        <v>7</v>
      </c>
      <c r="K9" s="17"/>
      <c r="L9" s="17"/>
      <c r="M9" s="17"/>
      <c r="N9" s="17"/>
      <c r="O9" s="17"/>
      <c r="P9" s="17"/>
      <c r="Q9" s="17">
        <v>7</v>
      </c>
      <c r="R9" s="17"/>
    </row>
    <row r="10" spans="1:18">
      <c r="A10" s="99">
        <v>2</v>
      </c>
      <c r="B10" s="17" t="s">
        <v>26</v>
      </c>
      <c r="C10" s="18">
        <v>35000</v>
      </c>
      <c r="D10" s="17">
        <v>2</v>
      </c>
      <c r="E10" s="17">
        <f t="shared" ref="E10:E58" si="0">MMULT(C10,D10)</f>
        <v>70000</v>
      </c>
      <c r="F10" s="17">
        <v>1</v>
      </c>
      <c r="G10" s="17">
        <v>1</v>
      </c>
      <c r="H10" s="17"/>
      <c r="I10" s="17"/>
      <c r="J10" s="17"/>
      <c r="K10" s="17">
        <v>1</v>
      </c>
      <c r="L10" s="17"/>
      <c r="M10" s="17"/>
      <c r="N10" s="17"/>
      <c r="O10" s="17"/>
      <c r="P10" s="17"/>
      <c r="Q10" s="17">
        <v>1</v>
      </c>
      <c r="R10" s="17"/>
    </row>
    <row r="11" spans="1:18">
      <c r="A11" s="99">
        <v>3</v>
      </c>
      <c r="B11" s="17" t="s">
        <v>27</v>
      </c>
      <c r="C11" s="18">
        <v>60000</v>
      </c>
      <c r="D11" s="17">
        <v>6</v>
      </c>
      <c r="E11" s="17">
        <f t="shared" si="0"/>
        <v>360000</v>
      </c>
      <c r="F11" s="17">
        <v>2</v>
      </c>
      <c r="G11" s="17">
        <v>4</v>
      </c>
      <c r="H11" s="17"/>
      <c r="I11" s="17"/>
      <c r="J11" s="17"/>
      <c r="K11" s="17">
        <v>4</v>
      </c>
      <c r="L11" s="17"/>
      <c r="M11" s="17"/>
      <c r="N11" s="17"/>
      <c r="O11" s="17"/>
      <c r="P11" s="17"/>
      <c r="Q11" s="17">
        <v>4</v>
      </c>
      <c r="R11" s="17"/>
    </row>
    <row r="12" spans="1:18">
      <c r="A12" s="99">
        <v>4</v>
      </c>
      <c r="B12" s="17" t="s">
        <v>28</v>
      </c>
      <c r="C12" s="18">
        <v>10000</v>
      </c>
      <c r="D12" s="17">
        <v>3</v>
      </c>
      <c r="E12" s="17">
        <f t="shared" si="0"/>
        <v>30000</v>
      </c>
      <c r="F12" s="17">
        <v>0</v>
      </c>
      <c r="G12" s="17">
        <v>3</v>
      </c>
      <c r="H12" s="17"/>
      <c r="I12" s="17"/>
      <c r="J12" s="17"/>
      <c r="K12" s="17">
        <v>3</v>
      </c>
      <c r="L12" s="17"/>
      <c r="M12" s="17"/>
      <c r="N12" s="17"/>
      <c r="O12" s="17"/>
      <c r="P12" s="17"/>
      <c r="Q12" s="17">
        <v>3</v>
      </c>
      <c r="R12" s="17"/>
    </row>
    <row r="13" spans="1:18">
      <c r="A13" s="99">
        <v>5</v>
      </c>
      <c r="B13" s="17" t="s">
        <v>119</v>
      </c>
      <c r="C13" s="18">
        <v>70000</v>
      </c>
      <c r="D13" s="17">
        <v>5</v>
      </c>
      <c r="E13" s="17">
        <f t="shared" si="0"/>
        <v>350000</v>
      </c>
      <c r="F13" s="17">
        <v>2</v>
      </c>
      <c r="G13" s="17">
        <v>3</v>
      </c>
      <c r="H13" s="17"/>
      <c r="I13" s="17"/>
      <c r="J13" s="17"/>
      <c r="K13" s="17">
        <v>3</v>
      </c>
      <c r="L13" s="17"/>
      <c r="M13" s="17"/>
      <c r="N13" s="17"/>
      <c r="O13" s="17"/>
      <c r="P13" s="17"/>
      <c r="Q13" s="17">
        <v>3</v>
      </c>
      <c r="R13" s="17"/>
    </row>
    <row r="14" spans="1:18">
      <c r="A14" s="99">
        <v>6</v>
      </c>
      <c r="B14" s="17" t="s">
        <v>30</v>
      </c>
      <c r="C14" s="18">
        <v>40000</v>
      </c>
      <c r="D14" s="17">
        <v>1</v>
      </c>
      <c r="E14" s="17">
        <f t="shared" si="0"/>
        <v>40000</v>
      </c>
      <c r="F14" s="17">
        <v>0</v>
      </c>
      <c r="G14" s="17">
        <v>1</v>
      </c>
      <c r="H14" s="17"/>
      <c r="I14" s="17"/>
      <c r="J14" s="17"/>
      <c r="K14" s="17">
        <v>1</v>
      </c>
      <c r="L14" s="17"/>
      <c r="M14" s="17"/>
      <c r="N14" s="17"/>
      <c r="O14" s="17"/>
      <c r="P14" s="17"/>
      <c r="Q14" s="17">
        <v>1</v>
      </c>
      <c r="R14" s="17"/>
    </row>
    <row r="15" spans="1:18">
      <c r="A15" s="99">
        <v>7</v>
      </c>
      <c r="B15" s="17" t="s">
        <v>31</v>
      </c>
      <c r="C15" s="18">
        <v>65000</v>
      </c>
      <c r="D15" s="17">
        <v>2</v>
      </c>
      <c r="E15" s="17">
        <f t="shared" si="0"/>
        <v>130000</v>
      </c>
      <c r="F15" s="17">
        <v>2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>
      <c r="A16" s="128" t="s">
        <v>32</v>
      </c>
      <c r="B16" s="129"/>
      <c r="C16" s="120">
        <v>0</v>
      </c>
      <c r="D16" s="15">
        <v>0</v>
      </c>
      <c r="E16" s="17">
        <f t="shared" si="0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99">
        <v>1</v>
      </c>
      <c r="B17" s="19" t="s">
        <v>33</v>
      </c>
      <c r="C17" s="16">
        <v>120000</v>
      </c>
      <c r="D17" s="17">
        <v>0</v>
      </c>
      <c r="E17" s="17">
        <f t="shared" si="0"/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>
      <c r="A18" s="99">
        <v>2</v>
      </c>
      <c r="B18" s="19" t="s">
        <v>34</v>
      </c>
      <c r="C18" s="18">
        <v>610000</v>
      </c>
      <c r="D18" s="17">
        <v>0</v>
      </c>
      <c r="E18" s="17">
        <f t="shared" si="0"/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>
      <c r="A19" s="99">
        <v>3</v>
      </c>
      <c r="B19" s="19" t="s">
        <v>35</v>
      </c>
      <c r="C19" s="16">
        <v>50000</v>
      </c>
      <c r="D19" s="17">
        <v>0</v>
      </c>
      <c r="E19" s="17">
        <f t="shared" si="0"/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>
      <c r="A20" s="128" t="s">
        <v>36</v>
      </c>
      <c r="B20" s="129"/>
      <c r="C20" s="120">
        <v>0</v>
      </c>
      <c r="D20" s="15">
        <v>0</v>
      </c>
      <c r="E20" s="17">
        <f t="shared" si="0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99">
        <v>1</v>
      </c>
      <c r="B21" s="17" t="s">
        <v>37</v>
      </c>
      <c r="C21" s="18">
        <v>12000</v>
      </c>
      <c r="D21" s="17">
        <v>0</v>
      </c>
      <c r="E21" s="17">
        <f t="shared" si="0"/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>
      <c r="A22" s="128" t="s">
        <v>38</v>
      </c>
      <c r="B22" s="129"/>
      <c r="C22" s="120">
        <v>0</v>
      </c>
      <c r="D22" s="15">
        <v>0</v>
      </c>
      <c r="E22" s="17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99">
        <v>1</v>
      </c>
      <c r="B23" s="17" t="s">
        <v>39</v>
      </c>
      <c r="C23" s="18">
        <v>100000</v>
      </c>
      <c r="D23" s="17">
        <v>1</v>
      </c>
      <c r="E23" s="17">
        <f t="shared" si="0"/>
        <v>100000</v>
      </c>
      <c r="F23" s="17"/>
      <c r="G23" s="17">
        <v>1</v>
      </c>
      <c r="H23" s="17"/>
      <c r="I23" s="17"/>
      <c r="J23" s="17">
        <v>1</v>
      </c>
      <c r="K23" s="17"/>
      <c r="L23" s="17"/>
      <c r="M23" s="17"/>
      <c r="N23" s="17"/>
      <c r="O23" s="17"/>
      <c r="P23" s="17"/>
      <c r="Q23" s="17">
        <v>1</v>
      </c>
      <c r="R23" s="17"/>
    </row>
    <row r="24" spans="1:18">
      <c r="A24" s="128" t="s">
        <v>40</v>
      </c>
      <c r="B24" s="129"/>
      <c r="C24" s="120">
        <v>0</v>
      </c>
      <c r="D24" s="15">
        <v>0</v>
      </c>
      <c r="E24" s="17">
        <f t="shared" si="0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99">
        <v>1</v>
      </c>
      <c r="B25" s="17" t="s">
        <v>41</v>
      </c>
      <c r="C25" s="18">
        <v>350000</v>
      </c>
      <c r="D25" s="17">
        <v>0</v>
      </c>
      <c r="E25" s="17">
        <f t="shared" si="0"/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>
      <c r="A26" s="99">
        <v>2</v>
      </c>
      <c r="B26" s="17" t="s">
        <v>42</v>
      </c>
      <c r="C26" s="18">
        <v>45000</v>
      </c>
      <c r="D26" s="17">
        <v>0</v>
      </c>
      <c r="E26" s="17">
        <f t="shared" si="0"/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>
      <c r="A27" s="99">
        <v>3</v>
      </c>
      <c r="B27" s="17" t="s">
        <v>43</v>
      </c>
      <c r="C27" s="16">
        <v>55000</v>
      </c>
      <c r="D27" s="17">
        <v>0</v>
      </c>
      <c r="E27" s="17">
        <f t="shared" si="0"/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>
      <c r="A28" s="99">
        <v>4</v>
      </c>
      <c r="B28" s="17" t="s">
        <v>44</v>
      </c>
      <c r="C28" s="16">
        <v>200000</v>
      </c>
      <c r="D28" s="17">
        <v>1</v>
      </c>
      <c r="E28" s="17">
        <f t="shared" si="0"/>
        <v>200000</v>
      </c>
      <c r="F28" s="17">
        <v>1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>
      <c r="A29" s="99">
        <v>5</v>
      </c>
      <c r="B29" s="17" t="s">
        <v>45</v>
      </c>
      <c r="C29" s="16">
        <v>55000</v>
      </c>
      <c r="D29" s="17">
        <v>1</v>
      </c>
      <c r="E29" s="17">
        <f t="shared" si="0"/>
        <v>55000</v>
      </c>
      <c r="F29" s="17">
        <v>1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>
      <c r="A30" s="99">
        <v>6</v>
      </c>
      <c r="B30" s="17" t="s">
        <v>46</v>
      </c>
      <c r="C30" s="16">
        <v>200000</v>
      </c>
      <c r="D30" s="17">
        <v>1</v>
      </c>
      <c r="E30" s="17">
        <f t="shared" si="0"/>
        <v>200000</v>
      </c>
      <c r="F30" s="17">
        <v>1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>
      <c r="A31" s="99">
        <v>7</v>
      </c>
      <c r="B31" s="17" t="s">
        <v>47</v>
      </c>
      <c r="C31" s="16">
        <v>200000</v>
      </c>
      <c r="D31" s="17"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>
      <c r="A32" s="99">
        <v>8</v>
      </c>
      <c r="B32" s="17" t="s">
        <v>48</v>
      </c>
      <c r="C32" s="18">
        <v>45000</v>
      </c>
      <c r="D32" s="17">
        <v>0</v>
      </c>
      <c r="E32" s="17">
        <f t="shared" si="0"/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99">
        <v>9</v>
      </c>
      <c r="B33" s="17" t="s">
        <v>49</v>
      </c>
      <c r="C33" s="16">
        <v>130000</v>
      </c>
      <c r="D33" s="17">
        <v>0</v>
      </c>
      <c r="E33" s="17">
        <f t="shared" si="0"/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99">
        <v>10</v>
      </c>
      <c r="B34" s="17" t="s">
        <v>50</v>
      </c>
      <c r="C34" s="16">
        <v>200000</v>
      </c>
      <c r="D34" s="17">
        <v>0</v>
      </c>
      <c r="E34" s="17">
        <f t="shared" si="0"/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7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99">
        <v>1</v>
      </c>
      <c r="B36" s="17" t="s">
        <v>41</v>
      </c>
      <c r="C36" s="18">
        <v>350000</v>
      </c>
      <c r="D36" s="17">
        <v>2</v>
      </c>
      <c r="E36" s="17">
        <f t="shared" si="0"/>
        <v>700000</v>
      </c>
      <c r="F36" s="17">
        <v>1</v>
      </c>
      <c r="G36" s="17">
        <v>1</v>
      </c>
      <c r="H36" s="17"/>
      <c r="I36" s="17">
        <v>1</v>
      </c>
      <c r="J36" s="17"/>
      <c r="K36" s="17"/>
      <c r="L36" s="17"/>
      <c r="M36" s="17"/>
      <c r="N36" s="17"/>
      <c r="O36" s="17"/>
      <c r="P36" s="17"/>
      <c r="Q36" s="17">
        <v>1</v>
      </c>
      <c r="R36" s="17"/>
    </row>
    <row r="37" spans="1:18">
      <c r="A37" s="99">
        <v>2</v>
      </c>
      <c r="B37" s="17" t="s">
        <v>42</v>
      </c>
      <c r="C37" s="18">
        <v>45000</v>
      </c>
      <c r="D37" s="17">
        <v>2</v>
      </c>
      <c r="E37" s="17">
        <f t="shared" si="0"/>
        <v>90000</v>
      </c>
      <c r="F37" s="17"/>
      <c r="G37" s="17">
        <v>2</v>
      </c>
      <c r="H37" s="17"/>
      <c r="I37" s="17"/>
      <c r="J37" s="17">
        <v>2</v>
      </c>
      <c r="K37" s="17"/>
      <c r="L37" s="17"/>
      <c r="M37" s="17"/>
      <c r="N37" s="17"/>
      <c r="O37" s="17"/>
      <c r="P37" s="17"/>
      <c r="Q37" s="17">
        <v>2</v>
      </c>
      <c r="R37" s="17"/>
    </row>
    <row r="38" spans="1:18">
      <c r="A38" s="99">
        <v>3</v>
      </c>
      <c r="B38" s="17" t="s">
        <v>43</v>
      </c>
      <c r="C38" s="16">
        <v>55000</v>
      </c>
      <c r="D38" s="17">
        <v>0</v>
      </c>
      <c r="E38" s="17">
        <f t="shared" si="0"/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>
      <c r="A39" s="99">
        <v>4</v>
      </c>
      <c r="B39" s="17" t="s">
        <v>44</v>
      </c>
      <c r="C39" s="16">
        <v>200000</v>
      </c>
      <c r="D39" s="17">
        <v>0</v>
      </c>
      <c r="E39" s="17">
        <f t="shared" si="0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>
      <c r="A40" s="99">
        <v>5</v>
      </c>
      <c r="B40" s="17" t="s">
        <v>45</v>
      </c>
      <c r="C40" s="16">
        <v>55000</v>
      </c>
      <c r="D40" s="17">
        <v>2</v>
      </c>
      <c r="E40" s="17">
        <f t="shared" si="0"/>
        <v>110000</v>
      </c>
      <c r="F40" s="17">
        <v>2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>
      <c r="A41" s="99">
        <v>6</v>
      </c>
      <c r="B41" s="17" t="s">
        <v>46</v>
      </c>
      <c r="C41" s="16">
        <v>200000</v>
      </c>
      <c r="D41" s="17">
        <v>1</v>
      </c>
      <c r="E41" s="17">
        <f t="shared" si="0"/>
        <v>200000</v>
      </c>
      <c r="F41" s="17">
        <v>1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>
      <c r="A42" s="99">
        <v>7</v>
      </c>
      <c r="B42" s="17" t="s">
        <v>47</v>
      </c>
      <c r="C42" s="16">
        <v>200000</v>
      </c>
      <c r="D42" s="17">
        <v>1</v>
      </c>
      <c r="E42" s="17">
        <f t="shared" si="0"/>
        <v>200000</v>
      </c>
      <c r="F42" s="17">
        <v>1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>
      <c r="A43" s="99">
        <v>8</v>
      </c>
      <c r="B43" s="17" t="s">
        <v>48</v>
      </c>
      <c r="C43" s="18">
        <v>45000</v>
      </c>
      <c r="D43" s="17">
        <v>0</v>
      </c>
      <c r="E43" s="17">
        <f t="shared" si="0"/>
        <v>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>
      <c r="A44" s="99">
        <v>9</v>
      </c>
      <c r="B44" s="17" t="s">
        <v>49</v>
      </c>
      <c r="C44" s="16">
        <v>130000</v>
      </c>
      <c r="D44" s="17">
        <v>0</v>
      </c>
      <c r="E44" s="17">
        <f t="shared" si="0"/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>
      <c r="A45" s="99">
        <v>10</v>
      </c>
      <c r="B45" s="17" t="s">
        <v>50</v>
      </c>
      <c r="C45" s="16">
        <v>200000</v>
      </c>
      <c r="D45" s="17">
        <v>1</v>
      </c>
      <c r="E45" s="17">
        <f t="shared" si="0"/>
        <v>200000</v>
      </c>
      <c r="F45" s="17">
        <v>1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>
      <c r="A46" s="128" t="s">
        <v>52</v>
      </c>
      <c r="B46" s="129"/>
      <c r="C46" s="120">
        <v>0</v>
      </c>
      <c r="D46" s="15">
        <v>0</v>
      </c>
      <c r="E46" s="17">
        <f t="shared" si="0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99">
        <v>1</v>
      </c>
      <c r="B47" s="17" t="s">
        <v>41</v>
      </c>
      <c r="C47" s="18">
        <v>350000</v>
      </c>
      <c r="D47" s="17">
        <v>0</v>
      </c>
      <c r="E47" s="17">
        <f t="shared" si="0"/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>
      <c r="A48" s="99">
        <v>2</v>
      </c>
      <c r="B48" s="17" t="s">
        <v>42</v>
      </c>
      <c r="C48" s="18">
        <v>45000</v>
      </c>
      <c r="D48" s="17">
        <v>1</v>
      </c>
      <c r="E48" s="17">
        <f t="shared" si="0"/>
        <v>45000</v>
      </c>
      <c r="F48" s="17">
        <v>1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99">
        <v>3</v>
      </c>
      <c r="B49" s="17" t="s">
        <v>43</v>
      </c>
      <c r="C49" s="16">
        <v>55000</v>
      </c>
      <c r="D49" s="17">
        <v>0</v>
      </c>
      <c r="E49" s="17">
        <f t="shared" si="0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99">
        <v>4</v>
      </c>
      <c r="B50" s="17" t="s">
        <v>44</v>
      </c>
      <c r="C50" s="16">
        <v>200000</v>
      </c>
      <c r="D50" s="17">
        <v>0</v>
      </c>
      <c r="E50" s="17">
        <f t="shared" si="0"/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99">
        <v>5</v>
      </c>
      <c r="B51" s="17" t="s">
        <v>45</v>
      </c>
      <c r="C51" s="16">
        <v>55000</v>
      </c>
      <c r="D51" s="17">
        <v>2</v>
      </c>
      <c r="E51" s="17">
        <f t="shared" si="0"/>
        <v>110000</v>
      </c>
      <c r="F51" s="17">
        <v>1</v>
      </c>
      <c r="G51" s="17">
        <v>1</v>
      </c>
      <c r="H51" s="17"/>
      <c r="I51" s="17"/>
      <c r="J51" s="17">
        <v>1</v>
      </c>
      <c r="K51" s="17"/>
      <c r="L51" s="17"/>
      <c r="M51" s="17"/>
      <c r="N51" s="17"/>
      <c r="O51" s="17"/>
      <c r="P51" s="17"/>
      <c r="Q51" s="17">
        <v>1</v>
      </c>
      <c r="R51" s="17"/>
    </row>
    <row r="52" spans="1:18">
      <c r="A52" s="99">
        <v>6</v>
      </c>
      <c r="B52" s="17" t="s">
        <v>46</v>
      </c>
      <c r="C52" s="16">
        <v>200000</v>
      </c>
      <c r="D52" s="17">
        <v>4</v>
      </c>
      <c r="E52" s="17">
        <f t="shared" si="0"/>
        <v>800000</v>
      </c>
      <c r="F52" s="17">
        <v>1</v>
      </c>
      <c r="G52" s="17">
        <v>3</v>
      </c>
      <c r="H52" s="17"/>
      <c r="I52" s="17"/>
      <c r="J52" s="17"/>
      <c r="K52" s="17">
        <v>3</v>
      </c>
      <c r="L52" s="17"/>
      <c r="M52" s="17"/>
      <c r="N52" s="17"/>
      <c r="O52" s="17"/>
      <c r="P52" s="17"/>
      <c r="Q52" s="17">
        <v>3</v>
      </c>
      <c r="R52" s="17"/>
    </row>
    <row r="53" spans="1:18">
      <c r="A53" s="99">
        <v>7</v>
      </c>
      <c r="B53" s="17" t="s">
        <v>47</v>
      </c>
      <c r="C53" s="16">
        <v>200000</v>
      </c>
      <c r="D53" s="17">
        <v>0</v>
      </c>
      <c r="E53" s="17">
        <f t="shared" si="0"/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99">
        <v>8</v>
      </c>
      <c r="B54" s="17" t="s">
        <v>48</v>
      </c>
      <c r="C54" s="18">
        <v>45000</v>
      </c>
      <c r="D54" s="17">
        <v>0</v>
      </c>
      <c r="E54" s="17">
        <f t="shared" si="0"/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99">
        <v>9</v>
      </c>
      <c r="B55" s="17" t="s">
        <v>49</v>
      </c>
      <c r="C55" s="16">
        <v>130000</v>
      </c>
      <c r="D55" s="17">
        <v>0</v>
      </c>
      <c r="E55" s="17">
        <f t="shared" si="0"/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>
      <c r="A56" s="99">
        <v>10</v>
      </c>
      <c r="B56" s="17" t="s">
        <v>50</v>
      </c>
      <c r="C56" s="16">
        <v>200000</v>
      </c>
      <c r="D56" s="17">
        <v>6</v>
      </c>
      <c r="E56" s="17">
        <f t="shared" si="0"/>
        <v>1200000</v>
      </c>
      <c r="F56" s="17">
        <v>3</v>
      </c>
      <c r="G56" s="17">
        <v>3</v>
      </c>
      <c r="H56" s="17"/>
      <c r="I56" s="17"/>
      <c r="J56" s="17">
        <v>1</v>
      </c>
      <c r="K56" s="17"/>
      <c r="L56" s="17"/>
      <c r="M56" s="17"/>
      <c r="N56" s="17"/>
      <c r="O56" s="17">
        <v>2</v>
      </c>
      <c r="P56" s="17"/>
      <c r="Q56" s="17">
        <v>3</v>
      </c>
      <c r="R56" s="17"/>
    </row>
    <row r="57" spans="1:18">
      <c r="A57" s="128" t="s">
        <v>53</v>
      </c>
      <c r="B57" s="129"/>
      <c r="C57" s="120">
        <v>0</v>
      </c>
      <c r="D57" s="15">
        <v>0</v>
      </c>
      <c r="E57" s="17">
        <f t="shared" si="0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>
      <c r="A58" s="99">
        <v>1</v>
      </c>
      <c r="B58" s="17" t="s">
        <v>54</v>
      </c>
      <c r="C58" s="16">
        <v>120000</v>
      </c>
      <c r="D58" s="17">
        <v>0</v>
      </c>
      <c r="E58" s="17">
        <f t="shared" si="0"/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>
      <c r="A59" s="15"/>
      <c r="B59" s="116" t="s">
        <v>159</v>
      </c>
      <c r="C59" s="37"/>
      <c r="D59" s="78">
        <f t="shared" ref="D59:R59" si="1">SUM(D7:D58)</f>
        <v>52</v>
      </c>
      <c r="E59" s="78">
        <f>SUM(E9:E58)</f>
        <v>6240000</v>
      </c>
      <c r="F59" s="78">
        <f t="shared" si="1"/>
        <v>22</v>
      </c>
      <c r="G59" s="78">
        <f t="shared" si="1"/>
        <v>30</v>
      </c>
      <c r="H59" s="78">
        <f t="shared" si="1"/>
        <v>0</v>
      </c>
      <c r="I59" s="78">
        <f t="shared" si="1"/>
        <v>1</v>
      </c>
      <c r="J59" s="78">
        <f t="shared" si="1"/>
        <v>12</v>
      </c>
      <c r="K59" s="78">
        <f t="shared" si="1"/>
        <v>15</v>
      </c>
      <c r="L59" s="78">
        <f t="shared" si="1"/>
        <v>0</v>
      </c>
      <c r="M59" s="78">
        <f t="shared" si="1"/>
        <v>0</v>
      </c>
      <c r="N59" s="78">
        <f t="shared" si="1"/>
        <v>0</v>
      </c>
      <c r="O59" s="78">
        <f t="shared" si="1"/>
        <v>2</v>
      </c>
      <c r="P59" s="78">
        <f t="shared" si="1"/>
        <v>0</v>
      </c>
      <c r="Q59" s="78">
        <f t="shared" si="1"/>
        <v>30</v>
      </c>
      <c r="R59" s="78">
        <f t="shared" si="1"/>
        <v>0</v>
      </c>
    </row>
  </sheetData>
  <mergeCells count="22">
    <mergeCell ref="F4:F5"/>
    <mergeCell ref="G4:G5"/>
    <mergeCell ref="H4:Q5"/>
    <mergeCell ref="R4:R5"/>
    <mergeCell ref="C4:C5"/>
    <mergeCell ref="A1:R1"/>
    <mergeCell ref="A2:J2"/>
    <mergeCell ref="K2:R2"/>
    <mergeCell ref="A3:J3"/>
    <mergeCell ref="K3:R3"/>
    <mergeCell ref="A57:B57"/>
    <mergeCell ref="A16:B16"/>
    <mergeCell ref="A20:B20"/>
    <mergeCell ref="A22:B22"/>
    <mergeCell ref="A24:B24"/>
    <mergeCell ref="A35:B35"/>
    <mergeCell ref="A46:B46"/>
    <mergeCell ref="A8:B8"/>
    <mergeCell ref="A4:A5"/>
    <mergeCell ref="B4:B5"/>
    <mergeCell ref="D4:D5"/>
    <mergeCell ref="A7:B7"/>
  </mergeCells>
  <pageMargins left="0.45" right="0.45" top="0.5" bottom="0.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topLeftCell="A36" workbookViewId="0">
      <selection activeCell="C9" sqref="C9:C58"/>
    </sheetView>
  </sheetViews>
  <sheetFormatPr defaultRowHeight="15"/>
  <cols>
    <col min="1" max="1" width="3.5703125" bestFit="1" customWidth="1"/>
    <col min="2" max="2" width="50.42578125" bestFit="1" customWidth="1"/>
    <col min="3" max="3" width="19.28515625" bestFit="1" customWidth="1"/>
    <col min="4" max="4" width="8.28515625" style="54" bestFit="1" customWidth="1"/>
    <col min="5" max="5" width="15.5703125" style="54" customWidth="1"/>
    <col min="6" max="6" width="8.85546875" style="54" bestFit="1" customWidth="1"/>
    <col min="7" max="7" width="8.5703125" bestFit="1" customWidth="1"/>
    <col min="8" max="16" width="4.28515625" bestFit="1" customWidth="1"/>
    <col min="17" max="17" width="6" bestFit="1" customWidth="1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>
      <c r="A2" s="139" t="s">
        <v>80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141</v>
      </c>
      <c r="L2" s="139"/>
      <c r="M2" s="139"/>
      <c r="N2" s="139"/>
      <c r="O2" s="139"/>
      <c r="P2" s="139"/>
      <c r="Q2" s="139"/>
      <c r="R2" s="139"/>
    </row>
    <row r="3" spans="1:18" ht="15.75">
      <c r="A3" s="139" t="s">
        <v>81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82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15.75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15.75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 ht="15.75">
      <c r="A7" s="128" t="s">
        <v>23</v>
      </c>
      <c r="B7" s="129"/>
      <c r="C7" s="103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7">
        <f t="shared" ref="Q7" si="0">SUM(H7:P7)</f>
        <v>0</v>
      </c>
      <c r="R7" s="15"/>
    </row>
    <row r="8" spans="1:18" ht="15.75">
      <c r="A8" s="128" t="s">
        <v>24</v>
      </c>
      <c r="B8" s="129"/>
      <c r="C8" s="103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7">
        <f t="shared" ref="Q8:Q15" si="1">SUM(H8:P8)</f>
        <v>0</v>
      </c>
      <c r="R8" s="15"/>
    </row>
    <row r="9" spans="1:18" ht="15.75">
      <c r="A9" s="99">
        <v>1</v>
      </c>
      <c r="B9" s="17" t="s">
        <v>25</v>
      </c>
      <c r="C9" s="18">
        <v>150000</v>
      </c>
      <c r="D9" s="18">
        <v>4</v>
      </c>
      <c r="E9" s="18">
        <f>MMULT(C9,D9)</f>
        <v>600000</v>
      </c>
      <c r="F9" s="18">
        <v>2</v>
      </c>
      <c r="G9" s="17">
        <v>2</v>
      </c>
      <c r="H9" s="17"/>
      <c r="I9" s="17"/>
      <c r="J9" s="17">
        <v>2</v>
      </c>
      <c r="K9" s="17"/>
      <c r="L9" s="17"/>
      <c r="M9" s="17"/>
      <c r="N9" s="17"/>
      <c r="O9" s="17"/>
      <c r="P9" s="17"/>
      <c r="Q9" s="17">
        <f t="shared" si="1"/>
        <v>2</v>
      </c>
      <c r="R9" s="17"/>
    </row>
    <row r="10" spans="1:18" ht="15.75">
      <c r="A10" s="99">
        <v>2</v>
      </c>
      <c r="B10" s="17" t="s">
        <v>26</v>
      </c>
      <c r="C10" s="18">
        <v>35000</v>
      </c>
      <c r="D10" s="18">
        <v>2</v>
      </c>
      <c r="E10" s="18">
        <f t="shared" ref="E10:E58" si="2">MMULT(C10,D10)</f>
        <v>70000</v>
      </c>
      <c r="F10" s="18">
        <v>0</v>
      </c>
      <c r="G10" s="17">
        <v>2</v>
      </c>
      <c r="H10" s="17"/>
      <c r="I10" s="17"/>
      <c r="J10" s="17">
        <v>2</v>
      </c>
      <c r="K10" s="17"/>
      <c r="L10" s="17"/>
      <c r="M10" s="17"/>
      <c r="N10" s="17"/>
      <c r="O10" s="17"/>
      <c r="P10" s="17"/>
      <c r="Q10" s="17">
        <f t="shared" si="1"/>
        <v>2</v>
      </c>
      <c r="R10" s="17"/>
    </row>
    <row r="11" spans="1:18" ht="15.75">
      <c r="A11" s="99">
        <v>3</v>
      </c>
      <c r="B11" s="17" t="s">
        <v>27</v>
      </c>
      <c r="C11" s="18">
        <v>60000</v>
      </c>
      <c r="D11" s="18">
        <v>2</v>
      </c>
      <c r="E11" s="18">
        <f t="shared" si="2"/>
        <v>120000</v>
      </c>
      <c r="F11" s="18">
        <v>2</v>
      </c>
      <c r="G11" s="17">
        <v>0</v>
      </c>
      <c r="H11" s="17"/>
      <c r="I11" s="17"/>
      <c r="J11" s="17"/>
      <c r="K11" s="17"/>
      <c r="L11" s="17"/>
      <c r="M11" s="17"/>
      <c r="N11" s="17"/>
      <c r="O11" s="17"/>
      <c r="P11" s="17"/>
      <c r="Q11" s="17">
        <f t="shared" si="1"/>
        <v>0</v>
      </c>
      <c r="R11" s="17"/>
    </row>
    <row r="12" spans="1:18" ht="15.75">
      <c r="A12" s="99">
        <v>4</v>
      </c>
      <c r="B12" s="17" t="s">
        <v>28</v>
      </c>
      <c r="C12" s="18">
        <v>10000</v>
      </c>
      <c r="D12" s="18">
        <v>2</v>
      </c>
      <c r="E12" s="18">
        <f t="shared" si="2"/>
        <v>20000</v>
      </c>
      <c r="F12" s="18">
        <v>1</v>
      </c>
      <c r="G12" s="17">
        <v>1</v>
      </c>
      <c r="H12" s="17"/>
      <c r="I12" s="17"/>
      <c r="J12" s="17">
        <v>1</v>
      </c>
      <c r="K12" s="17"/>
      <c r="L12" s="17"/>
      <c r="M12" s="17"/>
      <c r="N12" s="17"/>
      <c r="O12" s="17"/>
      <c r="P12" s="17"/>
      <c r="Q12" s="17">
        <f t="shared" si="1"/>
        <v>1</v>
      </c>
      <c r="R12" s="17"/>
    </row>
    <row r="13" spans="1:18" ht="15.75">
      <c r="A13" s="99">
        <v>5</v>
      </c>
      <c r="B13" s="17" t="s">
        <v>29</v>
      </c>
      <c r="C13" s="18">
        <v>70000</v>
      </c>
      <c r="D13" s="18">
        <v>0</v>
      </c>
      <c r="E13" s="18">
        <f t="shared" si="2"/>
        <v>0</v>
      </c>
      <c r="F13" s="18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1"/>
        <v>0</v>
      </c>
      <c r="R13" s="17"/>
    </row>
    <row r="14" spans="1:18" ht="15.75">
      <c r="A14" s="99">
        <v>6</v>
      </c>
      <c r="B14" s="17" t="s">
        <v>30</v>
      </c>
      <c r="C14" s="18">
        <v>40000</v>
      </c>
      <c r="D14" s="18">
        <v>1</v>
      </c>
      <c r="E14" s="18">
        <f t="shared" si="2"/>
        <v>40000</v>
      </c>
      <c r="F14" s="18">
        <v>0</v>
      </c>
      <c r="G14" s="17">
        <v>1</v>
      </c>
      <c r="H14" s="17"/>
      <c r="I14" s="17"/>
      <c r="J14" s="17">
        <v>1</v>
      </c>
      <c r="K14" s="17"/>
      <c r="L14" s="17"/>
      <c r="M14" s="17"/>
      <c r="N14" s="17"/>
      <c r="O14" s="17"/>
      <c r="P14" s="17"/>
      <c r="Q14" s="17">
        <f t="shared" si="1"/>
        <v>1</v>
      </c>
      <c r="R14" s="17"/>
    </row>
    <row r="15" spans="1:18" ht="15.75">
      <c r="A15" s="99">
        <v>7</v>
      </c>
      <c r="B15" s="17" t="s">
        <v>31</v>
      </c>
      <c r="C15" s="18">
        <v>65000</v>
      </c>
      <c r="D15" s="18">
        <v>0</v>
      </c>
      <c r="E15" s="18">
        <f t="shared" si="2"/>
        <v>0</v>
      </c>
      <c r="F15" s="18">
        <v>0</v>
      </c>
      <c r="G15" s="17">
        <v>0</v>
      </c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si="1"/>
        <v>0</v>
      </c>
      <c r="R15" s="17"/>
    </row>
    <row r="16" spans="1:18" ht="15.75">
      <c r="A16" s="128" t="s">
        <v>32</v>
      </c>
      <c r="B16" s="129"/>
      <c r="C16" s="120">
        <v>0</v>
      </c>
      <c r="D16" s="15">
        <v>0</v>
      </c>
      <c r="E16" s="18">
        <f t="shared" si="2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>
        <f t="shared" ref="Q16:Q34" si="3">SUM(H16:P16)</f>
        <v>0</v>
      </c>
      <c r="R16" s="15"/>
    </row>
    <row r="17" spans="1:18" ht="15.75">
      <c r="A17" s="99">
        <v>1</v>
      </c>
      <c r="B17" s="19" t="s">
        <v>33</v>
      </c>
      <c r="C17" s="16">
        <v>120000</v>
      </c>
      <c r="D17" s="18">
        <v>0</v>
      </c>
      <c r="E17" s="18">
        <f t="shared" si="2"/>
        <v>0</v>
      </c>
      <c r="F17" s="18">
        <v>0</v>
      </c>
      <c r="G17" s="17">
        <v>0</v>
      </c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si="3"/>
        <v>0</v>
      </c>
      <c r="R17" s="17"/>
    </row>
    <row r="18" spans="1:18" ht="15.75">
      <c r="A18" s="99">
        <v>2</v>
      </c>
      <c r="B18" s="19" t="s">
        <v>34</v>
      </c>
      <c r="C18" s="18">
        <v>610000</v>
      </c>
      <c r="D18" s="18">
        <v>0</v>
      </c>
      <c r="E18" s="18">
        <f t="shared" si="2"/>
        <v>0</v>
      </c>
      <c r="F18" s="18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  <c r="Q18" s="17">
        <f t="shared" si="3"/>
        <v>0</v>
      </c>
      <c r="R18" s="17"/>
    </row>
    <row r="19" spans="1:18" ht="15.75">
      <c r="A19" s="99">
        <v>3</v>
      </c>
      <c r="B19" s="19" t="s">
        <v>35</v>
      </c>
      <c r="C19" s="16">
        <v>50000</v>
      </c>
      <c r="D19" s="18">
        <v>0</v>
      </c>
      <c r="E19" s="18">
        <f t="shared" si="2"/>
        <v>0</v>
      </c>
      <c r="F19" s="18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  <c r="Q19" s="17">
        <f t="shared" si="3"/>
        <v>0</v>
      </c>
      <c r="R19" s="17"/>
    </row>
    <row r="20" spans="1:18" ht="15.75">
      <c r="A20" s="128" t="s">
        <v>36</v>
      </c>
      <c r="B20" s="129"/>
      <c r="C20" s="120">
        <v>0</v>
      </c>
      <c r="D20" s="15">
        <v>0</v>
      </c>
      <c r="E20" s="18">
        <f t="shared" si="2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>
        <f t="shared" si="3"/>
        <v>0</v>
      </c>
      <c r="R20" s="15"/>
    </row>
    <row r="21" spans="1:18" ht="15.75">
      <c r="A21" s="99">
        <v>1</v>
      </c>
      <c r="B21" s="17" t="s">
        <v>37</v>
      </c>
      <c r="C21" s="18">
        <v>12000</v>
      </c>
      <c r="D21" s="18">
        <v>1</v>
      </c>
      <c r="E21" s="18">
        <f t="shared" si="2"/>
        <v>12000</v>
      </c>
      <c r="F21" s="18">
        <v>0</v>
      </c>
      <c r="G21" s="17">
        <v>1</v>
      </c>
      <c r="H21" s="17"/>
      <c r="I21" s="17"/>
      <c r="J21" s="17"/>
      <c r="K21" s="17"/>
      <c r="L21" s="17"/>
      <c r="M21" s="17">
        <v>1</v>
      </c>
      <c r="N21" s="17"/>
      <c r="O21" s="17"/>
      <c r="P21" s="17"/>
      <c r="Q21" s="17">
        <f t="shared" si="3"/>
        <v>1</v>
      </c>
      <c r="R21" s="17"/>
    </row>
    <row r="22" spans="1:18" ht="15.75">
      <c r="A22" s="128" t="s">
        <v>38</v>
      </c>
      <c r="B22" s="129"/>
      <c r="C22" s="120">
        <v>0</v>
      </c>
      <c r="D22" s="15">
        <v>0</v>
      </c>
      <c r="E22" s="18">
        <f t="shared" si="2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7">
        <f t="shared" si="3"/>
        <v>0</v>
      </c>
      <c r="R22" s="15"/>
    </row>
    <row r="23" spans="1:18" ht="15.75">
      <c r="A23" s="99">
        <v>1</v>
      </c>
      <c r="B23" s="17" t="s">
        <v>39</v>
      </c>
      <c r="C23" s="18">
        <v>100000</v>
      </c>
      <c r="D23" s="18">
        <v>0</v>
      </c>
      <c r="E23" s="18">
        <f t="shared" si="2"/>
        <v>0</v>
      </c>
      <c r="F23" s="18">
        <v>0</v>
      </c>
      <c r="G23" s="17">
        <v>0</v>
      </c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3"/>
        <v>0</v>
      </c>
      <c r="R23" s="17"/>
    </row>
    <row r="24" spans="1:18" ht="15.75">
      <c r="A24" s="128" t="s">
        <v>40</v>
      </c>
      <c r="B24" s="129"/>
      <c r="C24" s="120">
        <v>0</v>
      </c>
      <c r="D24" s="15">
        <v>0</v>
      </c>
      <c r="E24" s="18">
        <f t="shared" si="2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>
        <f t="shared" si="3"/>
        <v>0</v>
      </c>
      <c r="R24" s="15"/>
    </row>
    <row r="25" spans="1:18" ht="15.75">
      <c r="A25" s="99">
        <v>1</v>
      </c>
      <c r="B25" s="17" t="s">
        <v>41</v>
      </c>
      <c r="C25" s="18">
        <v>350000</v>
      </c>
      <c r="D25" s="18">
        <v>0</v>
      </c>
      <c r="E25" s="18">
        <f t="shared" si="2"/>
        <v>0</v>
      </c>
      <c r="F25" s="18">
        <v>0</v>
      </c>
      <c r="G25" s="17">
        <v>0</v>
      </c>
      <c r="H25" s="17"/>
      <c r="I25" s="17"/>
      <c r="J25" s="17"/>
      <c r="K25" s="17"/>
      <c r="L25" s="17"/>
      <c r="M25" s="17"/>
      <c r="N25" s="17"/>
      <c r="O25" s="17"/>
      <c r="P25" s="17"/>
      <c r="Q25" s="17">
        <f t="shared" si="3"/>
        <v>0</v>
      </c>
      <c r="R25" s="17"/>
    </row>
    <row r="26" spans="1:18" ht="15.75">
      <c r="A26" s="99">
        <v>2</v>
      </c>
      <c r="B26" s="17" t="s">
        <v>42</v>
      </c>
      <c r="C26" s="18">
        <v>45000</v>
      </c>
      <c r="D26" s="18">
        <v>3</v>
      </c>
      <c r="E26" s="18">
        <f t="shared" si="2"/>
        <v>135000</v>
      </c>
      <c r="F26" s="18">
        <v>1</v>
      </c>
      <c r="G26" s="17">
        <v>2</v>
      </c>
      <c r="H26" s="17"/>
      <c r="I26" s="17"/>
      <c r="J26" s="17">
        <v>2</v>
      </c>
      <c r="K26" s="17"/>
      <c r="L26" s="17"/>
      <c r="M26" s="17"/>
      <c r="N26" s="17"/>
      <c r="O26" s="17"/>
      <c r="P26" s="17"/>
      <c r="Q26" s="17">
        <f t="shared" si="3"/>
        <v>2</v>
      </c>
      <c r="R26" s="17"/>
    </row>
    <row r="27" spans="1:18" ht="15.75">
      <c r="A27" s="99">
        <v>3</v>
      </c>
      <c r="B27" s="17" t="s">
        <v>43</v>
      </c>
      <c r="C27" s="16">
        <v>55000</v>
      </c>
      <c r="D27" s="18">
        <v>0</v>
      </c>
      <c r="E27" s="18">
        <f t="shared" si="2"/>
        <v>0</v>
      </c>
      <c r="F27" s="18">
        <v>0</v>
      </c>
      <c r="G27" s="17">
        <v>0</v>
      </c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3"/>
        <v>0</v>
      </c>
      <c r="R27" s="17"/>
    </row>
    <row r="28" spans="1:18" ht="15.75">
      <c r="A28" s="99">
        <v>4</v>
      </c>
      <c r="B28" s="17" t="s">
        <v>44</v>
      </c>
      <c r="C28" s="16">
        <v>200000</v>
      </c>
      <c r="D28" s="18">
        <v>1</v>
      </c>
      <c r="E28" s="18">
        <f t="shared" si="2"/>
        <v>200000</v>
      </c>
      <c r="F28" s="18">
        <v>1</v>
      </c>
      <c r="G28" s="17">
        <v>0</v>
      </c>
      <c r="H28" s="17"/>
      <c r="I28" s="17"/>
      <c r="J28" s="17"/>
      <c r="K28" s="17"/>
      <c r="L28" s="17"/>
      <c r="M28" s="17"/>
      <c r="N28" s="17"/>
      <c r="O28" s="17"/>
      <c r="P28" s="17"/>
      <c r="Q28" s="17">
        <f t="shared" si="3"/>
        <v>0</v>
      </c>
      <c r="R28" s="17"/>
    </row>
    <row r="29" spans="1:18" ht="15.75">
      <c r="A29" s="99">
        <v>5</v>
      </c>
      <c r="B29" s="17" t="s">
        <v>45</v>
      </c>
      <c r="C29" s="16">
        <v>55000</v>
      </c>
      <c r="D29" s="18">
        <v>2</v>
      </c>
      <c r="E29" s="18">
        <f t="shared" si="2"/>
        <v>110000</v>
      </c>
      <c r="F29" s="18">
        <v>1</v>
      </c>
      <c r="G29" s="17">
        <v>1</v>
      </c>
      <c r="H29" s="17"/>
      <c r="I29" s="17"/>
      <c r="J29" s="17">
        <v>1</v>
      </c>
      <c r="K29" s="17"/>
      <c r="L29" s="17"/>
      <c r="M29" s="17"/>
      <c r="N29" s="17"/>
      <c r="O29" s="17"/>
      <c r="P29" s="17"/>
      <c r="Q29" s="17">
        <f t="shared" si="3"/>
        <v>1</v>
      </c>
      <c r="R29" s="17"/>
    </row>
    <row r="30" spans="1:18" ht="15.75">
      <c r="A30" s="99">
        <v>6</v>
      </c>
      <c r="B30" s="17" t="s">
        <v>46</v>
      </c>
      <c r="C30" s="16">
        <v>200000</v>
      </c>
      <c r="D30" s="18">
        <v>0</v>
      </c>
      <c r="E30" s="18">
        <f t="shared" si="2"/>
        <v>0</v>
      </c>
      <c r="F30" s="18">
        <v>0</v>
      </c>
      <c r="G30" s="17">
        <v>0</v>
      </c>
      <c r="H30" s="17"/>
      <c r="I30" s="17"/>
      <c r="J30" s="17"/>
      <c r="K30" s="17"/>
      <c r="L30" s="17"/>
      <c r="M30" s="17"/>
      <c r="N30" s="17"/>
      <c r="O30" s="17"/>
      <c r="P30" s="17"/>
      <c r="Q30" s="17">
        <f t="shared" si="3"/>
        <v>0</v>
      </c>
      <c r="R30" s="17"/>
    </row>
    <row r="31" spans="1:18" ht="15.75">
      <c r="A31" s="99">
        <v>7</v>
      </c>
      <c r="B31" s="17" t="s">
        <v>47</v>
      </c>
      <c r="C31" s="16">
        <v>200000</v>
      </c>
      <c r="D31" s="18">
        <v>0</v>
      </c>
      <c r="E31" s="18">
        <f t="shared" si="2"/>
        <v>0</v>
      </c>
      <c r="F31" s="18">
        <v>0</v>
      </c>
      <c r="G31" s="17">
        <v>0</v>
      </c>
      <c r="H31" s="17"/>
      <c r="I31" s="17"/>
      <c r="J31" s="17"/>
      <c r="K31" s="17"/>
      <c r="L31" s="17"/>
      <c r="M31" s="17"/>
      <c r="N31" s="17"/>
      <c r="O31" s="17"/>
      <c r="P31" s="17"/>
      <c r="Q31" s="17">
        <f t="shared" si="3"/>
        <v>0</v>
      </c>
      <c r="R31" s="17"/>
    </row>
    <row r="32" spans="1:18" ht="15.75">
      <c r="A32" s="99">
        <v>8</v>
      </c>
      <c r="B32" s="17" t="s">
        <v>48</v>
      </c>
      <c r="C32" s="18">
        <v>45000</v>
      </c>
      <c r="D32" s="18">
        <v>0</v>
      </c>
      <c r="E32" s="18">
        <f t="shared" si="2"/>
        <v>0</v>
      </c>
      <c r="F32" s="18">
        <v>0</v>
      </c>
      <c r="G32" s="17">
        <v>0</v>
      </c>
      <c r="H32" s="17"/>
      <c r="I32" s="17"/>
      <c r="J32" s="17"/>
      <c r="K32" s="17"/>
      <c r="L32" s="17"/>
      <c r="M32" s="17"/>
      <c r="N32" s="17"/>
      <c r="O32" s="17"/>
      <c r="P32" s="17"/>
      <c r="Q32" s="17">
        <f t="shared" si="3"/>
        <v>0</v>
      </c>
      <c r="R32" s="17"/>
    </row>
    <row r="33" spans="1:18" ht="15.75">
      <c r="A33" s="99">
        <v>9</v>
      </c>
      <c r="B33" s="17" t="s">
        <v>49</v>
      </c>
      <c r="C33" s="16">
        <v>130000</v>
      </c>
      <c r="D33" s="18">
        <v>1</v>
      </c>
      <c r="E33" s="18">
        <f t="shared" si="2"/>
        <v>130000</v>
      </c>
      <c r="F33" s="18">
        <v>1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 t="shared" si="3"/>
        <v>0</v>
      </c>
      <c r="R33" s="17"/>
    </row>
    <row r="34" spans="1:18" ht="15.75">
      <c r="A34" s="99">
        <v>10</v>
      </c>
      <c r="B34" s="17" t="s">
        <v>50</v>
      </c>
      <c r="C34" s="16">
        <v>200000</v>
      </c>
      <c r="D34" s="18">
        <v>1</v>
      </c>
      <c r="E34" s="18">
        <f t="shared" si="2"/>
        <v>200000</v>
      </c>
      <c r="F34" s="18">
        <v>0</v>
      </c>
      <c r="G34" s="17">
        <v>1</v>
      </c>
      <c r="H34" s="17"/>
      <c r="I34" s="17"/>
      <c r="J34" s="17">
        <v>1</v>
      </c>
      <c r="K34" s="17"/>
      <c r="L34" s="17"/>
      <c r="M34" s="17"/>
      <c r="N34" s="17"/>
      <c r="O34" s="17"/>
      <c r="P34" s="17"/>
      <c r="Q34" s="17">
        <f t="shared" si="3"/>
        <v>1</v>
      </c>
      <c r="R34" s="17"/>
    </row>
    <row r="35" spans="1:18" ht="15.75">
      <c r="A35" s="128" t="s">
        <v>51</v>
      </c>
      <c r="B35" s="129"/>
      <c r="C35" s="120">
        <v>0</v>
      </c>
      <c r="D35" s="15">
        <v>0</v>
      </c>
      <c r="E35" s="18">
        <f t="shared" si="2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7">
        <f t="shared" ref="Q35:Q57" si="4">SUM(H35:P35)</f>
        <v>0</v>
      </c>
      <c r="R35" s="15"/>
    </row>
    <row r="36" spans="1:18" ht="15.75">
      <c r="A36" s="99">
        <v>1</v>
      </c>
      <c r="B36" s="17" t="s">
        <v>41</v>
      </c>
      <c r="C36" s="18">
        <v>350000</v>
      </c>
      <c r="D36" s="18">
        <v>0</v>
      </c>
      <c r="E36" s="18">
        <f t="shared" si="2"/>
        <v>0</v>
      </c>
      <c r="F36" s="18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  <c r="Q36" s="17">
        <f t="shared" si="4"/>
        <v>0</v>
      </c>
      <c r="R36" s="17"/>
    </row>
    <row r="37" spans="1:18" ht="15.75">
      <c r="A37" s="99">
        <v>2</v>
      </c>
      <c r="B37" s="17" t="s">
        <v>42</v>
      </c>
      <c r="C37" s="18">
        <v>45000</v>
      </c>
      <c r="D37" s="18">
        <v>0</v>
      </c>
      <c r="E37" s="18">
        <f t="shared" si="2"/>
        <v>0</v>
      </c>
      <c r="F37" s="18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  <c r="Q37" s="17">
        <f t="shared" si="4"/>
        <v>0</v>
      </c>
      <c r="R37" s="17"/>
    </row>
    <row r="38" spans="1:18" ht="15.75">
      <c r="A38" s="99">
        <v>3</v>
      </c>
      <c r="B38" s="17" t="s">
        <v>43</v>
      </c>
      <c r="C38" s="16">
        <v>55000</v>
      </c>
      <c r="D38" s="18">
        <v>0</v>
      </c>
      <c r="E38" s="18">
        <f t="shared" si="2"/>
        <v>0</v>
      </c>
      <c r="F38" s="18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4"/>
        <v>0</v>
      </c>
      <c r="R38" s="17"/>
    </row>
    <row r="39" spans="1:18" ht="15.75">
      <c r="A39" s="99">
        <v>4</v>
      </c>
      <c r="B39" s="17" t="s">
        <v>44</v>
      </c>
      <c r="C39" s="16">
        <v>200000</v>
      </c>
      <c r="D39" s="18">
        <v>0</v>
      </c>
      <c r="E39" s="18">
        <f t="shared" si="2"/>
        <v>0</v>
      </c>
      <c r="F39" s="18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  <c r="Q39" s="17">
        <f t="shared" si="4"/>
        <v>0</v>
      </c>
      <c r="R39" s="17"/>
    </row>
    <row r="40" spans="1:18" ht="15.75">
      <c r="A40" s="99">
        <v>5</v>
      </c>
      <c r="B40" s="17" t="s">
        <v>45</v>
      </c>
      <c r="C40" s="16">
        <v>55000</v>
      </c>
      <c r="D40" s="18">
        <v>0</v>
      </c>
      <c r="E40" s="18">
        <f t="shared" si="2"/>
        <v>0</v>
      </c>
      <c r="F40" s="18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  <c r="Q40" s="17">
        <f t="shared" si="4"/>
        <v>0</v>
      </c>
      <c r="R40" s="17"/>
    </row>
    <row r="41" spans="1:18" ht="15.75">
      <c r="A41" s="99">
        <v>6</v>
      </c>
      <c r="B41" s="17" t="s">
        <v>46</v>
      </c>
      <c r="C41" s="16">
        <v>200000</v>
      </c>
      <c r="D41" s="18">
        <v>0</v>
      </c>
      <c r="E41" s="18">
        <f t="shared" si="2"/>
        <v>0</v>
      </c>
      <c r="F41" s="18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  <c r="Q41" s="17">
        <f t="shared" si="4"/>
        <v>0</v>
      </c>
      <c r="R41" s="17"/>
    </row>
    <row r="42" spans="1:18" ht="15.75">
      <c r="A42" s="99">
        <v>7</v>
      </c>
      <c r="B42" s="17" t="s">
        <v>47</v>
      </c>
      <c r="C42" s="16">
        <v>200000</v>
      </c>
      <c r="D42" s="18">
        <v>0</v>
      </c>
      <c r="E42" s="18">
        <f t="shared" si="2"/>
        <v>0</v>
      </c>
      <c r="F42" s="18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  <c r="Q42" s="17">
        <f t="shared" si="4"/>
        <v>0</v>
      </c>
      <c r="R42" s="17"/>
    </row>
    <row r="43" spans="1:18" ht="15.75">
      <c r="A43" s="99">
        <v>8</v>
      </c>
      <c r="B43" s="17" t="s">
        <v>48</v>
      </c>
      <c r="C43" s="18">
        <v>45000</v>
      </c>
      <c r="D43" s="18">
        <v>0</v>
      </c>
      <c r="E43" s="18">
        <f t="shared" si="2"/>
        <v>0</v>
      </c>
      <c r="F43" s="18">
        <v>0</v>
      </c>
      <c r="G43" s="17">
        <v>0</v>
      </c>
      <c r="H43" s="17"/>
      <c r="I43" s="17"/>
      <c r="J43" s="17"/>
      <c r="K43" s="17"/>
      <c r="L43" s="17"/>
      <c r="M43" s="17"/>
      <c r="N43" s="17"/>
      <c r="O43" s="17"/>
      <c r="P43" s="17"/>
      <c r="Q43" s="17">
        <f t="shared" si="4"/>
        <v>0</v>
      </c>
      <c r="R43" s="17"/>
    </row>
    <row r="44" spans="1:18" ht="15.75">
      <c r="A44" s="99">
        <v>9</v>
      </c>
      <c r="B44" s="17" t="s">
        <v>49</v>
      </c>
      <c r="C44" s="16">
        <v>130000</v>
      </c>
      <c r="D44" s="18">
        <v>0</v>
      </c>
      <c r="E44" s="18">
        <f t="shared" si="2"/>
        <v>0</v>
      </c>
      <c r="F44" s="18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  <c r="Q44" s="17">
        <f t="shared" si="4"/>
        <v>0</v>
      </c>
      <c r="R44" s="17"/>
    </row>
    <row r="45" spans="1:18" ht="15.75">
      <c r="A45" s="99">
        <v>10</v>
      </c>
      <c r="B45" s="17" t="s">
        <v>50</v>
      </c>
      <c r="C45" s="16">
        <v>200000</v>
      </c>
      <c r="D45" s="18">
        <v>0</v>
      </c>
      <c r="E45" s="18">
        <f t="shared" si="2"/>
        <v>0</v>
      </c>
      <c r="F45" s="18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  <c r="Q45" s="17">
        <f t="shared" si="4"/>
        <v>0</v>
      </c>
      <c r="R45" s="17"/>
    </row>
    <row r="46" spans="1:18" ht="15.75">
      <c r="A46" s="128" t="s">
        <v>52</v>
      </c>
      <c r="B46" s="129"/>
      <c r="C46" s="120">
        <v>0</v>
      </c>
      <c r="D46" s="15">
        <v>0</v>
      </c>
      <c r="E46" s="18">
        <f t="shared" si="2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>
        <f t="shared" si="4"/>
        <v>0</v>
      </c>
      <c r="R46" s="15"/>
    </row>
    <row r="47" spans="1:18" ht="15.75">
      <c r="A47" s="99">
        <v>1</v>
      </c>
      <c r="B47" s="17" t="s">
        <v>41</v>
      </c>
      <c r="C47" s="18">
        <v>350000</v>
      </c>
      <c r="D47" s="18">
        <v>0</v>
      </c>
      <c r="E47" s="18">
        <f t="shared" si="2"/>
        <v>0</v>
      </c>
      <c r="F47" s="18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  <c r="Q47" s="17">
        <f t="shared" si="4"/>
        <v>0</v>
      </c>
      <c r="R47" s="17"/>
    </row>
    <row r="48" spans="1:18" ht="15.75">
      <c r="A48" s="99">
        <v>2</v>
      </c>
      <c r="B48" s="17" t="s">
        <v>42</v>
      </c>
      <c r="C48" s="18">
        <v>45000</v>
      </c>
      <c r="D48" s="18">
        <v>0</v>
      </c>
      <c r="E48" s="18">
        <f t="shared" si="2"/>
        <v>0</v>
      </c>
      <c r="F48" s="18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  <c r="Q48" s="17">
        <f t="shared" si="4"/>
        <v>0</v>
      </c>
      <c r="R48" s="17"/>
    </row>
    <row r="49" spans="1:18" ht="15.75">
      <c r="A49" s="99">
        <v>3</v>
      </c>
      <c r="B49" s="17" t="s">
        <v>43</v>
      </c>
      <c r="C49" s="16">
        <v>55000</v>
      </c>
      <c r="D49" s="18">
        <v>0</v>
      </c>
      <c r="E49" s="18">
        <f t="shared" si="2"/>
        <v>0</v>
      </c>
      <c r="F49" s="18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  <c r="Q49" s="17">
        <f t="shared" si="4"/>
        <v>0</v>
      </c>
      <c r="R49" s="17"/>
    </row>
    <row r="50" spans="1:18" ht="15.75">
      <c r="A50" s="99">
        <v>4</v>
      </c>
      <c r="B50" s="17" t="s">
        <v>44</v>
      </c>
      <c r="C50" s="16">
        <v>200000</v>
      </c>
      <c r="D50" s="18">
        <v>0</v>
      </c>
      <c r="E50" s="18">
        <f t="shared" si="2"/>
        <v>0</v>
      </c>
      <c r="F50" s="18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  <c r="Q50" s="17">
        <f t="shared" si="4"/>
        <v>0</v>
      </c>
      <c r="R50" s="17"/>
    </row>
    <row r="51" spans="1:18" ht="15.75">
      <c r="A51" s="99">
        <v>5</v>
      </c>
      <c r="B51" s="17" t="s">
        <v>45</v>
      </c>
      <c r="C51" s="16">
        <v>55000</v>
      </c>
      <c r="D51" s="18">
        <v>0</v>
      </c>
      <c r="E51" s="18">
        <f t="shared" si="2"/>
        <v>0</v>
      </c>
      <c r="F51" s="18">
        <v>0</v>
      </c>
      <c r="G51" s="17">
        <v>0</v>
      </c>
      <c r="H51" s="17"/>
      <c r="I51" s="17"/>
      <c r="J51" s="17"/>
      <c r="K51" s="17"/>
      <c r="L51" s="17"/>
      <c r="M51" s="17"/>
      <c r="N51" s="17"/>
      <c r="O51" s="17"/>
      <c r="P51" s="17"/>
      <c r="Q51" s="17">
        <f t="shared" si="4"/>
        <v>0</v>
      </c>
      <c r="R51" s="17"/>
    </row>
    <row r="52" spans="1:18" ht="15.75">
      <c r="A52" s="99">
        <v>6</v>
      </c>
      <c r="B52" s="17" t="s">
        <v>46</v>
      </c>
      <c r="C52" s="16">
        <v>200000</v>
      </c>
      <c r="D52" s="18">
        <v>0</v>
      </c>
      <c r="E52" s="18">
        <f t="shared" si="2"/>
        <v>0</v>
      </c>
      <c r="F52" s="18">
        <v>0</v>
      </c>
      <c r="G52" s="17">
        <v>0</v>
      </c>
      <c r="H52" s="17"/>
      <c r="I52" s="17"/>
      <c r="J52" s="17"/>
      <c r="K52" s="17"/>
      <c r="L52" s="17"/>
      <c r="M52" s="17"/>
      <c r="N52" s="17"/>
      <c r="O52" s="17"/>
      <c r="P52" s="17"/>
      <c r="Q52" s="17">
        <f t="shared" si="4"/>
        <v>0</v>
      </c>
      <c r="R52" s="17"/>
    </row>
    <row r="53" spans="1:18" ht="15.75">
      <c r="A53" s="99">
        <v>7</v>
      </c>
      <c r="B53" s="17" t="s">
        <v>47</v>
      </c>
      <c r="C53" s="16">
        <v>200000</v>
      </c>
      <c r="D53" s="18">
        <v>0</v>
      </c>
      <c r="E53" s="18">
        <f t="shared" si="2"/>
        <v>0</v>
      </c>
      <c r="F53" s="18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  <c r="Q53" s="17">
        <f t="shared" si="4"/>
        <v>0</v>
      </c>
      <c r="R53" s="17"/>
    </row>
    <row r="54" spans="1:18" ht="15.75">
      <c r="A54" s="99">
        <v>8</v>
      </c>
      <c r="B54" s="17" t="s">
        <v>48</v>
      </c>
      <c r="C54" s="18">
        <v>45000</v>
      </c>
      <c r="D54" s="18">
        <v>0</v>
      </c>
      <c r="E54" s="18">
        <f t="shared" si="2"/>
        <v>0</v>
      </c>
      <c r="F54" s="18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  <c r="Q54" s="17">
        <f t="shared" si="4"/>
        <v>0</v>
      </c>
      <c r="R54" s="17"/>
    </row>
    <row r="55" spans="1:18" ht="15.75">
      <c r="A55" s="99">
        <v>9</v>
      </c>
      <c r="B55" s="17" t="s">
        <v>49</v>
      </c>
      <c r="C55" s="16">
        <v>130000</v>
      </c>
      <c r="D55" s="18">
        <v>0</v>
      </c>
      <c r="E55" s="18">
        <f t="shared" si="2"/>
        <v>0</v>
      </c>
      <c r="F55" s="18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  <c r="Q55" s="17">
        <f t="shared" si="4"/>
        <v>0</v>
      </c>
      <c r="R55" s="17"/>
    </row>
    <row r="56" spans="1:18" ht="15.75">
      <c r="A56" s="99">
        <v>10</v>
      </c>
      <c r="B56" s="17" t="s">
        <v>50</v>
      </c>
      <c r="C56" s="16">
        <v>200000</v>
      </c>
      <c r="D56" s="18">
        <v>0</v>
      </c>
      <c r="E56" s="18">
        <f t="shared" si="2"/>
        <v>0</v>
      </c>
      <c r="F56" s="18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  <c r="Q56" s="17">
        <f t="shared" si="4"/>
        <v>0</v>
      </c>
      <c r="R56" s="17"/>
    </row>
    <row r="57" spans="1:18" ht="15.75">
      <c r="A57" s="128" t="s">
        <v>53</v>
      </c>
      <c r="B57" s="129"/>
      <c r="C57" s="120">
        <v>0</v>
      </c>
      <c r="D57" s="15">
        <v>0</v>
      </c>
      <c r="E57" s="18">
        <f t="shared" si="2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7">
        <f t="shared" si="4"/>
        <v>0</v>
      </c>
      <c r="R57" s="15"/>
    </row>
    <row r="58" spans="1:18" ht="15.75">
      <c r="A58" s="99">
        <v>1</v>
      </c>
      <c r="B58" s="17" t="s">
        <v>54</v>
      </c>
      <c r="C58" s="16">
        <v>120000</v>
      </c>
      <c r="D58" s="18">
        <v>0</v>
      </c>
      <c r="E58" s="18">
        <f t="shared" si="2"/>
        <v>0</v>
      </c>
      <c r="F58" s="18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  <c r="Q58" s="17">
        <f t="shared" ref="Q58" si="5">SUM(H58:P58)</f>
        <v>0</v>
      </c>
      <c r="R58" s="17"/>
    </row>
    <row r="59" spans="1:18" ht="15.75">
      <c r="A59" s="37"/>
      <c r="B59" s="117" t="s">
        <v>21</v>
      </c>
      <c r="C59" s="37"/>
      <c r="D59" s="15">
        <f t="shared" ref="D59:Q59" si="6">SUM(D7:D58)</f>
        <v>20</v>
      </c>
      <c r="E59" s="121">
        <f>SUM(E9:E58)</f>
        <v>1637000</v>
      </c>
      <c r="F59" s="15">
        <f t="shared" si="6"/>
        <v>9</v>
      </c>
      <c r="G59" s="15">
        <f t="shared" si="6"/>
        <v>11</v>
      </c>
      <c r="H59" s="15">
        <f t="shared" si="6"/>
        <v>0</v>
      </c>
      <c r="I59" s="15">
        <f t="shared" si="6"/>
        <v>0</v>
      </c>
      <c r="J59" s="15">
        <f t="shared" si="6"/>
        <v>10</v>
      </c>
      <c r="K59" s="15">
        <f t="shared" si="6"/>
        <v>0</v>
      </c>
      <c r="L59" s="15">
        <f t="shared" si="6"/>
        <v>0</v>
      </c>
      <c r="M59" s="15">
        <f t="shared" si="6"/>
        <v>1</v>
      </c>
      <c r="N59" s="15">
        <f t="shared" si="6"/>
        <v>0</v>
      </c>
      <c r="O59" s="15">
        <f t="shared" si="6"/>
        <v>0</v>
      </c>
      <c r="P59" s="15">
        <f t="shared" si="6"/>
        <v>0</v>
      </c>
      <c r="Q59" s="15">
        <f t="shared" si="6"/>
        <v>11</v>
      </c>
      <c r="R59" s="15"/>
    </row>
  </sheetData>
  <mergeCells count="22">
    <mergeCell ref="A8:B8"/>
    <mergeCell ref="A1:R1"/>
    <mergeCell ref="A2:J2"/>
    <mergeCell ref="K2:R2"/>
    <mergeCell ref="A3:J3"/>
    <mergeCell ref="K3:R3"/>
    <mergeCell ref="A4:A5"/>
    <mergeCell ref="B4:B5"/>
    <mergeCell ref="D4:D5"/>
    <mergeCell ref="F4:F5"/>
    <mergeCell ref="G4:G5"/>
    <mergeCell ref="H4:Q5"/>
    <mergeCell ref="R4:R5"/>
    <mergeCell ref="C4:C5"/>
    <mergeCell ref="A7:B7"/>
    <mergeCell ref="A57:B57"/>
    <mergeCell ref="A16:B16"/>
    <mergeCell ref="A20:B20"/>
    <mergeCell ref="A22:B22"/>
    <mergeCell ref="A24:B24"/>
    <mergeCell ref="A35:B35"/>
    <mergeCell ref="A46:B4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6"/>
  </sheetPr>
  <dimension ref="A1:R65"/>
  <sheetViews>
    <sheetView topLeftCell="A41" workbookViewId="0">
      <selection activeCell="E72" sqref="E72"/>
    </sheetView>
  </sheetViews>
  <sheetFormatPr defaultRowHeight="15.75"/>
  <cols>
    <col min="1" max="1" width="4.42578125" style="31" bestFit="1" customWidth="1"/>
    <col min="2" max="2" width="53.5703125" style="13" customWidth="1"/>
    <col min="3" max="3" width="19.28515625" style="13" bestFit="1" customWidth="1"/>
    <col min="4" max="5" width="16.5703125" style="13" customWidth="1"/>
    <col min="6" max="6" width="12.85546875" style="13" customWidth="1"/>
    <col min="7" max="7" width="16.28515625" style="13" customWidth="1"/>
    <col min="8" max="8" width="4.42578125" style="13" bestFit="1" customWidth="1"/>
    <col min="9" max="9" width="5.140625" style="13" bestFit="1" customWidth="1"/>
    <col min="10" max="16" width="4.42578125" style="13" bestFit="1" customWidth="1"/>
    <col min="17" max="17" width="6.140625" style="13" bestFit="1" customWidth="1"/>
    <col min="18" max="18" width="13.7109375" style="13" customWidth="1"/>
    <col min="19" max="259" width="9.140625" style="13"/>
    <col min="260" max="260" width="53.5703125" style="13" customWidth="1"/>
    <col min="261" max="261" width="16.5703125" style="13" customWidth="1"/>
    <col min="262" max="262" width="12.85546875" style="13" customWidth="1"/>
    <col min="263" max="263" width="16.28515625" style="13" customWidth="1"/>
    <col min="264" max="264" width="4.42578125" style="13" bestFit="1" customWidth="1"/>
    <col min="265" max="265" width="5.140625" style="13" bestFit="1" customWidth="1"/>
    <col min="266" max="272" width="4.42578125" style="13" bestFit="1" customWidth="1"/>
    <col min="273" max="273" width="6.140625" style="13" bestFit="1" customWidth="1"/>
    <col min="274" max="274" width="13.7109375" style="13" customWidth="1"/>
    <col min="275" max="515" width="9.140625" style="13"/>
    <col min="516" max="516" width="53.5703125" style="13" customWidth="1"/>
    <col min="517" max="517" width="16.5703125" style="13" customWidth="1"/>
    <col min="518" max="518" width="12.85546875" style="13" customWidth="1"/>
    <col min="519" max="519" width="16.28515625" style="13" customWidth="1"/>
    <col min="520" max="520" width="4.42578125" style="13" bestFit="1" customWidth="1"/>
    <col min="521" max="521" width="5.140625" style="13" bestFit="1" customWidth="1"/>
    <col min="522" max="528" width="4.42578125" style="13" bestFit="1" customWidth="1"/>
    <col min="529" max="529" width="6.140625" style="13" bestFit="1" customWidth="1"/>
    <col min="530" max="530" width="13.7109375" style="13" customWidth="1"/>
    <col min="531" max="771" width="9.140625" style="13"/>
    <col min="772" max="772" width="53.5703125" style="13" customWidth="1"/>
    <col min="773" max="773" width="16.5703125" style="13" customWidth="1"/>
    <col min="774" max="774" width="12.85546875" style="13" customWidth="1"/>
    <col min="775" max="775" width="16.28515625" style="13" customWidth="1"/>
    <col min="776" max="776" width="4.42578125" style="13" bestFit="1" customWidth="1"/>
    <col min="777" max="777" width="5.140625" style="13" bestFit="1" customWidth="1"/>
    <col min="778" max="784" width="4.42578125" style="13" bestFit="1" customWidth="1"/>
    <col min="785" max="785" width="6.140625" style="13" bestFit="1" customWidth="1"/>
    <col min="786" max="786" width="13.7109375" style="13" customWidth="1"/>
    <col min="787" max="1027" width="9.140625" style="13"/>
    <col min="1028" max="1028" width="53.5703125" style="13" customWidth="1"/>
    <col min="1029" max="1029" width="16.5703125" style="13" customWidth="1"/>
    <col min="1030" max="1030" width="12.85546875" style="13" customWidth="1"/>
    <col min="1031" max="1031" width="16.28515625" style="13" customWidth="1"/>
    <col min="1032" max="1032" width="4.42578125" style="13" bestFit="1" customWidth="1"/>
    <col min="1033" max="1033" width="5.140625" style="13" bestFit="1" customWidth="1"/>
    <col min="1034" max="1040" width="4.42578125" style="13" bestFit="1" customWidth="1"/>
    <col min="1041" max="1041" width="6.140625" style="13" bestFit="1" customWidth="1"/>
    <col min="1042" max="1042" width="13.7109375" style="13" customWidth="1"/>
    <col min="1043" max="1283" width="9.140625" style="13"/>
    <col min="1284" max="1284" width="53.5703125" style="13" customWidth="1"/>
    <col min="1285" max="1285" width="16.5703125" style="13" customWidth="1"/>
    <col min="1286" max="1286" width="12.85546875" style="13" customWidth="1"/>
    <col min="1287" max="1287" width="16.28515625" style="13" customWidth="1"/>
    <col min="1288" max="1288" width="4.42578125" style="13" bestFit="1" customWidth="1"/>
    <col min="1289" max="1289" width="5.140625" style="13" bestFit="1" customWidth="1"/>
    <col min="1290" max="1296" width="4.42578125" style="13" bestFit="1" customWidth="1"/>
    <col min="1297" max="1297" width="6.140625" style="13" bestFit="1" customWidth="1"/>
    <col min="1298" max="1298" width="13.7109375" style="13" customWidth="1"/>
    <col min="1299" max="1539" width="9.140625" style="13"/>
    <col min="1540" max="1540" width="53.5703125" style="13" customWidth="1"/>
    <col min="1541" max="1541" width="16.5703125" style="13" customWidth="1"/>
    <col min="1542" max="1542" width="12.85546875" style="13" customWidth="1"/>
    <col min="1543" max="1543" width="16.28515625" style="13" customWidth="1"/>
    <col min="1544" max="1544" width="4.42578125" style="13" bestFit="1" customWidth="1"/>
    <col min="1545" max="1545" width="5.140625" style="13" bestFit="1" customWidth="1"/>
    <col min="1546" max="1552" width="4.42578125" style="13" bestFit="1" customWidth="1"/>
    <col min="1553" max="1553" width="6.140625" style="13" bestFit="1" customWidth="1"/>
    <col min="1554" max="1554" width="13.7109375" style="13" customWidth="1"/>
    <col min="1555" max="1795" width="9.140625" style="13"/>
    <col min="1796" max="1796" width="53.5703125" style="13" customWidth="1"/>
    <col min="1797" max="1797" width="16.5703125" style="13" customWidth="1"/>
    <col min="1798" max="1798" width="12.85546875" style="13" customWidth="1"/>
    <col min="1799" max="1799" width="16.28515625" style="13" customWidth="1"/>
    <col min="1800" max="1800" width="4.42578125" style="13" bestFit="1" customWidth="1"/>
    <col min="1801" max="1801" width="5.140625" style="13" bestFit="1" customWidth="1"/>
    <col min="1802" max="1808" width="4.42578125" style="13" bestFit="1" customWidth="1"/>
    <col min="1809" max="1809" width="6.140625" style="13" bestFit="1" customWidth="1"/>
    <col min="1810" max="1810" width="13.7109375" style="13" customWidth="1"/>
    <col min="1811" max="2051" width="9.140625" style="13"/>
    <col min="2052" max="2052" width="53.5703125" style="13" customWidth="1"/>
    <col min="2053" max="2053" width="16.5703125" style="13" customWidth="1"/>
    <col min="2054" max="2054" width="12.85546875" style="13" customWidth="1"/>
    <col min="2055" max="2055" width="16.28515625" style="13" customWidth="1"/>
    <col min="2056" max="2056" width="4.42578125" style="13" bestFit="1" customWidth="1"/>
    <col min="2057" max="2057" width="5.140625" style="13" bestFit="1" customWidth="1"/>
    <col min="2058" max="2064" width="4.42578125" style="13" bestFit="1" customWidth="1"/>
    <col min="2065" max="2065" width="6.140625" style="13" bestFit="1" customWidth="1"/>
    <col min="2066" max="2066" width="13.7109375" style="13" customWidth="1"/>
    <col min="2067" max="2307" width="9.140625" style="13"/>
    <col min="2308" max="2308" width="53.5703125" style="13" customWidth="1"/>
    <col min="2309" max="2309" width="16.5703125" style="13" customWidth="1"/>
    <col min="2310" max="2310" width="12.85546875" style="13" customWidth="1"/>
    <col min="2311" max="2311" width="16.28515625" style="13" customWidth="1"/>
    <col min="2312" max="2312" width="4.42578125" style="13" bestFit="1" customWidth="1"/>
    <col min="2313" max="2313" width="5.140625" style="13" bestFit="1" customWidth="1"/>
    <col min="2314" max="2320" width="4.42578125" style="13" bestFit="1" customWidth="1"/>
    <col min="2321" max="2321" width="6.140625" style="13" bestFit="1" customWidth="1"/>
    <col min="2322" max="2322" width="13.7109375" style="13" customWidth="1"/>
    <col min="2323" max="2563" width="9.140625" style="13"/>
    <col min="2564" max="2564" width="53.5703125" style="13" customWidth="1"/>
    <col min="2565" max="2565" width="16.5703125" style="13" customWidth="1"/>
    <col min="2566" max="2566" width="12.85546875" style="13" customWidth="1"/>
    <col min="2567" max="2567" width="16.28515625" style="13" customWidth="1"/>
    <col min="2568" max="2568" width="4.42578125" style="13" bestFit="1" customWidth="1"/>
    <col min="2569" max="2569" width="5.140625" style="13" bestFit="1" customWidth="1"/>
    <col min="2570" max="2576" width="4.42578125" style="13" bestFit="1" customWidth="1"/>
    <col min="2577" max="2577" width="6.140625" style="13" bestFit="1" customWidth="1"/>
    <col min="2578" max="2578" width="13.7109375" style="13" customWidth="1"/>
    <col min="2579" max="2819" width="9.140625" style="13"/>
    <col min="2820" max="2820" width="53.5703125" style="13" customWidth="1"/>
    <col min="2821" max="2821" width="16.5703125" style="13" customWidth="1"/>
    <col min="2822" max="2822" width="12.85546875" style="13" customWidth="1"/>
    <col min="2823" max="2823" width="16.28515625" style="13" customWidth="1"/>
    <col min="2824" max="2824" width="4.42578125" style="13" bestFit="1" customWidth="1"/>
    <col min="2825" max="2825" width="5.140625" style="13" bestFit="1" customWidth="1"/>
    <col min="2826" max="2832" width="4.42578125" style="13" bestFit="1" customWidth="1"/>
    <col min="2833" max="2833" width="6.140625" style="13" bestFit="1" customWidth="1"/>
    <col min="2834" max="2834" width="13.7109375" style="13" customWidth="1"/>
    <col min="2835" max="3075" width="9.140625" style="13"/>
    <col min="3076" max="3076" width="53.5703125" style="13" customWidth="1"/>
    <col min="3077" max="3077" width="16.5703125" style="13" customWidth="1"/>
    <col min="3078" max="3078" width="12.85546875" style="13" customWidth="1"/>
    <col min="3079" max="3079" width="16.28515625" style="13" customWidth="1"/>
    <col min="3080" max="3080" width="4.42578125" style="13" bestFit="1" customWidth="1"/>
    <col min="3081" max="3081" width="5.140625" style="13" bestFit="1" customWidth="1"/>
    <col min="3082" max="3088" width="4.42578125" style="13" bestFit="1" customWidth="1"/>
    <col min="3089" max="3089" width="6.140625" style="13" bestFit="1" customWidth="1"/>
    <col min="3090" max="3090" width="13.7109375" style="13" customWidth="1"/>
    <col min="3091" max="3331" width="9.140625" style="13"/>
    <col min="3332" max="3332" width="53.5703125" style="13" customWidth="1"/>
    <col min="3333" max="3333" width="16.5703125" style="13" customWidth="1"/>
    <col min="3334" max="3334" width="12.85546875" style="13" customWidth="1"/>
    <col min="3335" max="3335" width="16.28515625" style="13" customWidth="1"/>
    <col min="3336" max="3336" width="4.42578125" style="13" bestFit="1" customWidth="1"/>
    <col min="3337" max="3337" width="5.140625" style="13" bestFit="1" customWidth="1"/>
    <col min="3338" max="3344" width="4.42578125" style="13" bestFit="1" customWidth="1"/>
    <col min="3345" max="3345" width="6.140625" style="13" bestFit="1" customWidth="1"/>
    <col min="3346" max="3346" width="13.7109375" style="13" customWidth="1"/>
    <col min="3347" max="3587" width="9.140625" style="13"/>
    <col min="3588" max="3588" width="53.5703125" style="13" customWidth="1"/>
    <col min="3589" max="3589" width="16.5703125" style="13" customWidth="1"/>
    <col min="3590" max="3590" width="12.85546875" style="13" customWidth="1"/>
    <col min="3591" max="3591" width="16.28515625" style="13" customWidth="1"/>
    <col min="3592" max="3592" width="4.42578125" style="13" bestFit="1" customWidth="1"/>
    <col min="3593" max="3593" width="5.140625" style="13" bestFit="1" customWidth="1"/>
    <col min="3594" max="3600" width="4.42578125" style="13" bestFit="1" customWidth="1"/>
    <col min="3601" max="3601" width="6.140625" style="13" bestFit="1" customWidth="1"/>
    <col min="3602" max="3602" width="13.7109375" style="13" customWidth="1"/>
    <col min="3603" max="3843" width="9.140625" style="13"/>
    <col min="3844" max="3844" width="53.5703125" style="13" customWidth="1"/>
    <col min="3845" max="3845" width="16.5703125" style="13" customWidth="1"/>
    <col min="3846" max="3846" width="12.85546875" style="13" customWidth="1"/>
    <col min="3847" max="3847" width="16.28515625" style="13" customWidth="1"/>
    <col min="3848" max="3848" width="4.42578125" style="13" bestFit="1" customWidth="1"/>
    <col min="3849" max="3849" width="5.140625" style="13" bestFit="1" customWidth="1"/>
    <col min="3850" max="3856" width="4.42578125" style="13" bestFit="1" customWidth="1"/>
    <col min="3857" max="3857" width="6.140625" style="13" bestFit="1" customWidth="1"/>
    <col min="3858" max="3858" width="13.7109375" style="13" customWidth="1"/>
    <col min="3859" max="4099" width="9.140625" style="13"/>
    <col min="4100" max="4100" width="53.5703125" style="13" customWidth="1"/>
    <col min="4101" max="4101" width="16.5703125" style="13" customWidth="1"/>
    <col min="4102" max="4102" width="12.85546875" style="13" customWidth="1"/>
    <col min="4103" max="4103" width="16.28515625" style="13" customWidth="1"/>
    <col min="4104" max="4104" width="4.42578125" style="13" bestFit="1" customWidth="1"/>
    <col min="4105" max="4105" width="5.140625" style="13" bestFit="1" customWidth="1"/>
    <col min="4106" max="4112" width="4.42578125" style="13" bestFit="1" customWidth="1"/>
    <col min="4113" max="4113" width="6.140625" style="13" bestFit="1" customWidth="1"/>
    <col min="4114" max="4114" width="13.7109375" style="13" customWidth="1"/>
    <col min="4115" max="4355" width="9.140625" style="13"/>
    <col min="4356" max="4356" width="53.5703125" style="13" customWidth="1"/>
    <col min="4357" max="4357" width="16.5703125" style="13" customWidth="1"/>
    <col min="4358" max="4358" width="12.85546875" style="13" customWidth="1"/>
    <col min="4359" max="4359" width="16.28515625" style="13" customWidth="1"/>
    <col min="4360" max="4360" width="4.42578125" style="13" bestFit="1" customWidth="1"/>
    <col min="4361" max="4361" width="5.140625" style="13" bestFit="1" customWidth="1"/>
    <col min="4362" max="4368" width="4.42578125" style="13" bestFit="1" customWidth="1"/>
    <col min="4369" max="4369" width="6.140625" style="13" bestFit="1" customWidth="1"/>
    <col min="4370" max="4370" width="13.7109375" style="13" customWidth="1"/>
    <col min="4371" max="4611" width="9.140625" style="13"/>
    <col min="4612" max="4612" width="53.5703125" style="13" customWidth="1"/>
    <col min="4613" max="4613" width="16.5703125" style="13" customWidth="1"/>
    <col min="4614" max="4614" width="12.85546875" style="13" customWidth="1"/>
    <col min="4615" max="4615" width="16.28515625" style="13" customWidth="1"/>
    <col min="4616" max="4616" width="4.42578125" style="13" bestFit="1" customWidth="1"/>
    <col min="4617" max="4617" width="5.140625" style="13" bestFit="1" customWidth="1"/>
    <col min="4618" max="4624" width="4.42578125" style="13" bestFit="1" customWidth="1"/>
    <col min="4625" max="4625" width="6.140625" style="13" bestFit="1" customWidth="1"/>
    <col min="4626" max="4626" width="13.7109375" style="13" customWidth="1"/>
    <col min="4627" max="4867" width="9.140625" style="13"/>
    <col min="4868" max="4868" width="53.5703125" style="13" customWidth="1"/>
    <col min="4869" max="4869" width="16.5703125" style="13" customWidth="1"/>
    <col min="4870" max="4870" width="12.85546875" style="13" customWidth="1"/>
    <col min="4871" max="4871" width="16.28515625" style="13" customWidth="1"/>
    <col min="4872" max="4872" width="4.42578125" style="13" bestFit="1" customWidth="1"/>
    <col min="4873" max="4873" width="5.140625" style="13" bestFit="1" customWidth="1"/>
    <col min="4874" max="4880" width="4.42578125" style="13" bestFit="1" customWidth="1"/>
    <col min="4881" max="4881" width="6.140625" style="13" bestFit="1" customWidth="1"/>
    <col min="4882" max="4882" width="13.7109375" style="13" customWidth="1"/>
    <col min="4883" max="5123" width="9.140625" style="13"/>
    <col min="5124" max="5124" width="53.5703125" style="13" customWidth="1"/>
    <col min="5125" max="5125" width="16.5703125" style="13" customWidth="1"/>
    <col min="5126" max="5126" width="12.85546875" style="13" customWidth="1"/>
    <col min="5127" max="5127" width="16.28515625" style="13" customWidth="1"/>
    <col min="5128" max="5128" width="4.42578125" style="13" bestFit="1" customWidth="1"/>
    <col min="5129" max="5129" width="5.140625" style="13" bestFit="1" customWidth="1"/>
    <col min="5130" max="5136" width="4.42578125" style="13" bestFit="1" customWidth="1"/>
    <col min="5137" max="5137" width="6.140625" style="13" bestFit="1" customWidth="1"/>
    <col min="5138" max="5138" width="13.7109375" style="13" customWidth="1"/>
    <col min="5139" max="5379" width="9.140625" style="13"/>
    <col min="5380" max="5380" width="53.5703125" style="13" customWidth="1"/>
    <col min="5381" max="5381" width="16.5703125" style="13" customWidth="1"/>
    <col min="5382" max="5382" width="12.85546875" style="13" customWidth="1"/>
    <col min="5383" max="5383" width="16.28515625" style="13" customWidth="1"/>
    <col min="5384" max="5384" width="4.42578125" style="13" bestFit="1" customWidth="1"/>
    <col min="5385" max="5385" width="5.140625" style="13" bestFit="1" customWidth="1"/>
    <col min="5386" max="5392" width="4.42578125" style="13" bestFit="1" customWidth="1"/>
    <col min="5393" max="5393" width="6.140625" style="13" bestFit="1" customWidth="1"/>
    <col min="5394" max="5394" width="13.7109375" style="13" customWidth="1"/>
    <col min="5395" max="5635" width="9.140625" style="13"/>
    <col min="5636" max="5636" width="53.5703125" style="13" customWidth="1"/>
    <col min="5637" max="5637" width="16.5703125" style="13" customWidth="1"/>
    <col min="5638" max="5638" width="12.85546875" style="13" customWidth="1"/>
    <col min="5639" max="5639" width="16.28515625" style="13" customWidth="1"/>
    <col min="5640" max="5640" width="4.42578125" style="13" bestFit="1" customWidth="1"/>
    <col min="5641" max="5641" width="5.140625" style="13" bestFit="1" customWidth="1"/>
    <col min="5642" max="5648" width="4.42578125" style="13" bestFit="1" customWidth="1"/>
    <col min="5649" max="5649" width="6.140625" style="13" bestFit="1" customWidth="1"/>
    <col min="5650" max="5650" width="13.7109375" style="13" customWidth="1"/>
    <col min="5651" max="5891" width="9.140625" style="13"/>
    <col min="5892" max="5892" width="53.5703125" style="13" customWidth="1"/>
    <col min="5893" max="5893" width="16.5703125" style="13" customWidth="1"/>
    <col min="5894" max="5894" width="12.85546875" style="13" customWidth="1"/>
    <col min="5895" max="5895" width="16.28515625" style="13" customWidth="1"/>
    <col min="5896" max="5896" width="4.42578125" style="13" bestFit="1" customWidth="1"/>
    <col min="5897" max="5897" width="5.140625" style="13" bestFit="1" customWidth="1"/>
    <col min="5898" max="5904" width="4.42578125" style="13" bestFit="1" customWidth="1"/>
    <col min="5905" max="5905" width="6.140625" style="13" bestFit="1" customWidth="1"/>
    <col min="5906" max="5906" width="13.7109375" style="13" customWidth="1"/>
    <col min="5907" max="6147" width="9.140625" style="13"/>
    <col min="6148" max="6148" width="53.5703125" style="13" customWidth="1"/>
    <col min="6149" max="6149" width="16.5703125" style="13" customWidth="1"/>
    <col min="6150" max="6150" width="12.85546875" style="13" customWidth="1"/>
    <col min="6151" max="6151" width="16.28515625" style="13" customWidth="1"/>
    <col min="6152" max="6152" width="4.42578125" style="13" bestFit="1" customWidth="1"/>
    <col min="6153" max="6153" width="5.140625" style="13" bestFit="1" customWidth="1"/>
    <col min="6154" max="6160" width="4.42578125" style="13" bestFit="1" customWidth="1"/>
    <col min="6161" max="6161" width="6.140625" style="13" bestFit="1" customWidth="1"/>
    <col min="6162" max="6162" width="13.7109375" style="13" customWidth="1"/>
    <col min="6163" max="6403" width="9.140625" style="13"/>
    <col min="6404" max="6404" width="53.5703125" style="13" customWidth="1"/>
    <col min="6405" max="6405" width="16.5703125" style="13" customWidth="1"/>
    <col min="6406" max="6406" width="12.85546875" style="13" customWidth="1"/>
    <col min="6407" max="6407" width="16.28515625" style="13" customWidth="1"/>
    <col min="6408" max="6408" width="4.42578125" style="13" bestFit="1" customWidth="1"/>
    <col min="6409" max="6409" width="5.140625" style="13" bestFit="1" customWidth="1"/>
    <col min="6410" max="6416" width="4.42578125" style="13" bestFit="1" customWidth="1"/>
    <col min="6417" max="6417" width="6.140625" style="13" bestFit="1" customWidth="1"/>
    <col min="6418" max="6418" width="13.7109375" style="13" customWidth="1"/>
    <col min="6419" max="6659" width="9.140625" style="13"/>
    <col min="6660" max="6660" width="53.5703125" style="13" customWidth="1"/>
    <col min="6661" max="6661" width="16.5703125" style="13" customWidth="1"/>
    <col min="6662" max="6662" width="12.85546875" style="13" customWidth="1"/>
    <col min="6663" max="6663" width="16.28515625" style="13" customWidth="1"/>
    <col min="6664" max="6664" width="4.42578125" style="13" bestFit="1" customWidth="1"/>
    <col min="6665" max="6665" width="5.140625" style="13" bestFit="1" customWidth="1"/>
    <col min="6666" max="6672" width="4.42578125" style="13" bestFit="1" customWidth="1"/>
    <col min="6673" max="6673" width="6.140625" style="13" bestFit="1" customWidth="1"/>
    <col min="6674" max="6674" width="13.7109375" style="13" customWidth="1"/>
    <col min="6675" max="6915" width="9.140625" style="13"/>
    <col min="6916" max="6916" width="53.5703125" style="13" customWidth="1"/>
    <col min="6917" max="6917" width="16.5703125" style="13" customWidth="1"/>
    <col min="6918" max="6918" width="12.85546875" style="13" customWidth="1"/>
    <col min="6919" max="6919" width="16.28515625" style="13" customWidth="1"/>
    <col min="6920" max="6920" width="4.42578125" style="13" bestFit="1" customWidth="1"/>
    <col min="6921" max="6921" width="5.140625" style="13" bestFit="1" customWidth="1"/>
    <col min="6922" max="6928" width="4.42578125" style="13" bestFit="1" customWidth="1"/>
    <col min="6929" max="6929" width="6.140625" style="13" bestFit="1" customWidth="1"/>
    <col min="6930" max="6930" width="13.7109375" style="13" customWidth="1"/>
    <col min="6931" max="7171" width="9.140625" style="13"/>
    <col min="7172" max="7172" width="53.5703125" style="13" customWidth="1"/>
    <col min="7173" max="7173" width="16.5703125" style="13" customWidth="1"/>
    <col min="7174" max="7174" width="12.85546875" style="13" customWidth="1"/>
    <col min="7175" max="7175" width="16.28515625" style="13" customWidth="1"/>
    <col min="7176" max="7176" width="4.42578125" style="13" bestFit="1" customWidth="1"/>
    <col min="7177" max="7177" width="5.140625" style="13" bestFit="1" customWidth="1"/>
    <col min="7178" max="7184" width="4.42578125" style="13" bestFit="1" customWidth="1"/>
    <col min="7185" max="7185" width="6.140625" style="13" bestFit="1" customWidth="1"/>
    <col min="7186" max="7186" width="13.7109375" style="13" customWidth="1"/>
    <col min="7187" max="7427" width="9.140625" style="13"/>
    <col min="7428" max="7428" width="53.5703125" style="13" customWidth="1"/>
    <col min="7429" max="7429" width="16.5703125" style="13" customWidth="1"/>
    <col min="7430" max="7430" width="12.85546875" style="13" customWidth="1"/>
    <col min="7431" max="7431" width="16.28515625" style="13" customWidth="1"/>
    <col min="7432" max="7432" width="4.42578125" style="13" bestFit="1" customWidth="1"/>
    <col min="7433" max="7433" width="5.140625" style="13" bestFit="1" customWidth="1"/>
    <col min="7434" max="7440" width="4.42578125" style="13" bestFit="1" customWidth="1"/>
    <col min="7441" max="7441" width="6.140625" style="13" bestFit="1" customWidth="1"/>
    <col min="7442" max="7442" width="13.7109375" style="13" customWidth="1"/>
    <col min="7443" max="7683" width="9.140625" style="13"/>
    <col min="7684" max="7684" width="53.5703125" style="13" customWidth="1"/>
    <col min="7685" max="7685" width="16.5703125" style="13" customWidth="1"/>
    <col min="7686" max="7686" width="12.85546875" style="13" customWidth="1"/>
    <col min="7687" max="7687" width="16.28515625" style="13" customWidth="1"/>
    <col min="7688" max="7688" width="4.42578125" style="13" bestFit="1" customWidth="1"/>
    <col min="7689" max="7689" width="5.140625" style="13" bestFit="1" customWidth="1"/>
    <col min="7690" max="7696" width="4.42578125" style="13" bestFit="1" customWidth="1"/>
    <col min="7697" max="7697" width="6.140625" style="13" bestFit="1" customWidth="1"/>
    <col min="7698" max="7698" width="13.7109375" style="13" customWidth="1"/>
    <col min="7699" max="7939" width="9.140625" style="13"/>
    <col min="7940" max="7940" width="53.5703125" style="13" customWidth="1"/>
    <col min="7941" max="7941" width="16.5703125" style="13" customWidth="1"/>
    <col min="7942" max="7942" width="12.85546875" style="13" customWidth="1"/>
    <col min="7943" max="7943" width="16.28515625" style="13" customWidth="1"/>
    <col min="7944" max="7944" width="4.42578125" style="13" bestFit="1" customWidth="1"/>
    <col min="7945" max="7945" width="5.140625" style="13" bestFit="1" customWidth="1"/>
    <col min="7946" max="7952" width="4.42578125" style="13" bestFit="1" customWidth="1"/>
    <col min="7953" max="7953" width="6.140625" style="13" bestFit="1" customWidth="1"/>
    <col min="7954" max="7954" width="13.7109375" style="13" customWidth="1"/>
    <col min="7955" max="8195" width="9.140625" style="13"/>
    <col min="8196" max="8196" width="53.5703125" style="13" customWidth="1"/>
    <col min="8197" max="8197" width="16.5703125" style="13" customWidth="1"/>
    <col min="8198" max="8198" width="12.85546875" style="13" customWidth="1"/>
    <col min="8199" max="8199" width="16.28515625" style="13" customWidth="1"/>
    <col min="8200" max="8200" width="4.42578125" style="13" bestFit="1" customWidth="1"/>
    <col min="8201" max="8201" width="5.140625" style="13" bestFit="1" customWidth="1"/>
    <col min="8202" max="8208" width="4.42578125" style="13" bestFit="1" customWidth="1"/>
    <col min="8209" max="8209" width="6.140625" style="13" bestFit="1" customWidth="1"/>
    <col min="8210" max="8210" width="13.7109375" style="13" customWidth="1"/>
    <col min="8211" max="8451" width="9.140625" style="13"/>
    <col min="8452" max="8452" width="53.5703125" style="13" customWidth="1"/>
    <col min="8453" max="8453" width="16.5703125" style="13" customWidth="1"/>
    <col min="8454" max="8454" width="12.85546875" style="13" customWidth="1"/>
    <col min="8455" max="8455" width="16.28515625" style="13" customWidth="1"/>
    <col min="8456" max="8456" width="4.42578125" style="13" bestFit="1" customWidth="1"/>
    <col min="8457" max="8457" width="5.140625" style="13" bestFit="1" customWidth="1"/>
    <col min="8458" max="8464" width="4.42578125" style="13" bestFit="1" customWidth="1"/>
    <col min="8465" max="8465" width="6.140625" style="13" bestFit="1" customWidth="1"/>
    <col min="8466" max="8466" width="13.7109375" style="13" customWidth="1"/>
    <col min="8467" max="8707" width="9.140625" style="13"/>
    <col min="8708" max="8708" width="53.5703125" style="13" customWidth="1"/>
    <col min="8709" max="8709" width="16.5703125" style="13" customWidth="1"/>
    <col min="8710" max="8710" width="12.85546875" style="13" customWidth="1"/>
    <col min="8711" max="8711" width="16.28515625" style="13" customWidth="1"/>
    <col min="8712" max="8712" width="4.42578125" style="13" bestFit="1" customWidth="1"/>
    <col min="8713" max="8713" width="5.140625" style="13" bestFit="1" customWidth="1"/>
    <col min="8714" max="8720" width="4.42578125" style="13" bestFit="1" customWidth="1"/>
    <col min="8721" max="8721" width="6.140625" style="13" bestFit="1" customWidth="1"/>
    <col min="8722" max="8722" width="13.7109375" style="13" customWidth="1"/>
    <col min="8723" max="8963" width="9.140625" style="13"/>
    <col min="8964" max="8964" width="53.5703125" style="13" customWidth="1"/>
    <col min="8965" max="8965" width="16.5703125" style="13" customWidth="1"/>
    <col min="8966" max="8966" width="12.85546875" style="13" customWidth="1"/>
    <col min="8967" max="8967" width="16.28515625" style="13" customWidth="1"/>
    <col min="8968" max="8968" width="4.42578125" style="13" bestFit="1" customWidth="1"/>
    <col min="8969" max="8969" width="5.140625" style="13" bestFit="1" customWidth="1"/>
    <col min="8970" max="8976" width="4.42578125" style="13" bestFit="1" customWidth="1"/>
    <col min="8977" max="8977" width="6.140625" style="13" bestFit="1" customWidth="1"/>
    <col min="8978" max="8978" width="13.7109375" style="13" customWidth="1"/>
    <col min="8979" max="9219" width="9.140625" style="13"/>
    <col min="9220" max="9220" width="53.5703125" style="13" customWidth="1"/>
    <col min="9221" max="9221" width="16.5703125" style="13" customWidth="1"/>
    <col min="9222" max="9222" width="12.85546875" style="13" customWidth="1"/>
    <col min="9223" max="9223" width="16.28515625" style="13" customWidth="1"/>
    <col min="9224" max="9224" width="4.42578125" style="13" bestFit="1" customWidth="1"/>
    <col min="9225" max="9225" width="5.140625" style="13" bestFit="1" customWidth="1"/>
    <col min="9226" max="9232" width="4.42578125" style="13" bestFit="1" customWidth="1"/>
    <col min="9233" max="9233" width="6.140625" style="13" bestFit="1" customWidth="1"/>
    <col min="9234" max="9234" width="13.7109375" style="13" customWidth="1"/>
    <col min="9235" max="9475" width="9.140625" style="13"/>
    <col min="9476" max="9476" width="53.5703125" style="13" customWidth="1"/>
    <col min="9477" max="9477" width="16.5703125" style="13" customWidth="1"/>
    <col min="9478" max="9478" width="12.85546875" style="13" customWidth="1"/>
    <col min="9479" max="9479" width="16.28515625" style="13" customWidth="1"/>
    <col min="9480" max="9480" width="4.42578125" style="13" bestFit="1" customWidth="1"/>
    <col min="9481" max="9481" width="5.140625" style="13" bestFit="1" customWidth="1"/>
    <col min="9482" max="9488" width="4.42578125" style="13" bestFit="1" customWidth="1"/>
    <col min="9489" max="9489" width="6.140625" style="13" bestFit="1" customWidth="1"/>
    <col min="9490" max="9490" width="13.7109375" style="13" customWidth="1"/>
    <col min="9491" max="9731" width="9.140625" style="13"/>
    <col min="9732" max="9732" width="53.5703125" style="13" customWidth="1"/>
    <col min="9733" max="9733" width="16.5703125" style="13" customWidth="1"/>
    <col min="9734" max="9734" width="12.85546875" style="13" customWidth="1"/>
    <col min="9735" max="9735" width="16.28515625" style="13" customWidth="1"/>
    <col min="9736" max="9736" width="4.42578125" style="13" bestFit="1" customWidth="1"/>
    <col min="9737" max="9737" width="5.140625" style="13" bestFit="1" customWidth="1"/>
    <col min="9738" max="9744" width="4.42578125" style="13" bestFit="1" customWidth="1"/>
    <col min="9745" max="9745" width="6.140625" style="13" bestFit="1" customWidth="1"/>
    <col min="9746" max="9746" width="13.7109375" style="13" customWidth="1"/>
    <col min="9747" max="9987" width="9.140625" style="13"/>
    <col min="9988" max="9988" width="53.5703125" style="13" customWidth="1"/>
    <col min="9989" max="9989" width="16.5703125" style="13" customWidth="1"/>
    <col min="9990" max="9990" width="12.85546875" style="13" customWidth="1"/>
    <col min="9991" max="9991" width="16.28515625" style="13" customWidth="1"/>
    <col min="9992" max="9992" width="4.42578125" style="13" bestFit="1" customWidth="1"/>
    <col min="9993" max="9993" width="5.140625" style="13" bestFit="1" customWidth="1"/>
    <col min="9994" max="10000" width="4.42578125" style="13" bestFit="1" customWidth="1"/>
    <col min="10001" max="10001" width="6.140625" style="13" bestFit="1" customWidth="1"/>
    <col min="10002" max="10002" width="13.7109375" style="13" customWidth="1"/>
    <col min="10003" max="10243" width="9.140625" style="13"/>
    <col min="10244" max="10244" width="53.5703125" style="13" customWidth="1"/>
    <col min="10245" max="10245" width="16.5703125" style="13" customWidth="1"/>
    <col min="10246" max="10246" width="12.85546875" style="13" customWidth="1"/>
    <col min="10247" max="10247" width="16.28515625" style="13" customWidth="1"/>
    <col min="10248" max="10248" width="4.42578125" style="13" bestFit="1" customWidth="1"/>
    <col min="10249" max="10249" width="5.140625" style="13" bestFit="1" customWidth="1"/>
    <col min="10250" max="10256" width="4.42578125" style="13" bestFit="1" customWidth="1"/>
    <col min="10257" max="10257" width="6.140625" style="13" bestFit="1" customWidth="1"/>
    <col min="10258" max="10258" width="13.7109375" style="13" customWidth="1"/>
    <col min="10259" max="10499" width="9.140625" style="13"/>
    <col min="10500" max="10500" width="53.5703125" style="13" customWidth="1"/>
    <col min="10501" max="10501" width="16.5703125" style="13" customWidth="1"/>
    <col min="10502" max="10502" width="12.85546875" style="13" customWidth="1"/>
    <col min="10503" max="10503" width="16.28515625" style="13" customWidth="1"/>
    <col min="10504" max="10504" width="4.42578125" style="13" bestFit="1" customWidth="1"/>
    <col min="10505" max="10505" width="5.140625" style="13" bestFit="1" customWidth="1"/>
    <col min="10506" max="10512" width="4.42578125" style="13" bestFit="1" customWidth="1"/>
    <col min="10513" max="10513" width="6.140625" style="13" bestFit="1" customWidth="1"/>
    <col min="10514" max="10514" width="13.7109375" style="13" customWidth="1"/>
    <col min="10515" max="10755" width="9.140625" style="13"/>
    <col min="10756" max="10756" width="53.5703125" style="13" customWidth="1"/>
    <col min="10757" max="10757" width="16.5703125" style="13" customWidth="1"/>
    <col min="10758" max="10758" width="12.85546875" style="13" customWidth="1"/>
    <col min="10759" max="10759" width="16.28515625" style="13" customWidth="1"/>
    <col min="10760" max="10760" width="4.42578125" style="13" bestFit="1" customWidth="1"/>
    <col min="10761" max="10761" width="5.140625" style="13" bestFit="1" customWidth="1"/>
    <col min="10762" max="10768" width="4.42578125" style="13" bestFit="1" customWidth="1"/>
    <col min="10769" max="10769" width="6.140625" style="13" bestFit="1" customWidth="1"/>
    <col min="10770" max="10770" width="13.7109375" style="13" customWidth="1"/>
    <col min="10771" max="11011" width="9.140625" style="13"/>
    <col min="11012" max="11012" width="53.5703125" style="13" customWidth="1"/>
    <col min="11013" max="11013" width="16.5703125" style="13" customWidth="1"/>
    <col min="11014" max="11014" width="12.85546875" style="13" customWidth="1"/>
    <col min="11015" max="11015" width="16.28515625" style="13" customWidth="1"/>
    <col min="11016" max="11016" width="4.42578125" style="13" bestFit="1" customWidth="1"/>
    <col min="11017" max="11017" width="5.140625" style="13" bestFit="1" customWidth="1"/>
    <col min="11018" max="11024" width="4.42578125" style="13" bestFit="1" customWidth="1"/>
    <col min="11025" max="11025" width="6.140625" style="13" bestFit="1" customWidth="1"/>
    <col min="11026" max="11026" width="13.7109375" style="13" customWidth="1"/>
    <col min="11027" max="11267" width="9.140625" style="13"/>
    <col min="11268" max="11268" width="53.5703125" style="13" customWidth="1"/>
    <col min="11269" max="11269" width="16.5703125" style="13" customWidth="1"/>
    <col min="11270" max="11270" width="12.85546875" style="13" customWidth="1"/>
    <col min="11271" max="11271" width="16.28515625" style="13" customWidth="1"/>
    <col min="11272" max="11272" width="4.42578125" style="13" bestFit="1" customWidth="1"/>
    <col min="11273" max="11273" width="5.140625" style="13" bestFit="1" customWidth="1"/>
    <col min="11274" max="11280" width="4.42578125" style="13" bestFit="1" customWidth="1"/>
    <col min="11281" max="11281" width="6.140625" style="13" bestFit="1" customWidth="1"/>
    <col min="11282" max="11282" width="13.7109375" style="13" customWidth="1"/>
    <col min="11283" max="11523" width="9.140625" style="13"/>
    <col min="11524" max="11524" width="53.5703125" style="13" customWidth="1"/>
    <col min="11525" max="11525" width="16.5703125" style="13" customWidth="1"/>
    <col min="11526" max="11526" width="12.85546875" style="13" customWidth="1"/>
    <col min="11527" max="11527" width="16.28515625" style="13" customWidth="1"/>
    <col min="11528" max="11528" width="4.42578125" style="13" bestFit="1" customWidth="1"/>
    <col min="11529" max="11529" width="5.140625" style="13" bestFit="1" customWidth="1"/>
    <col min="11530" max="11536" width="4.42578125" style="13" bestFit="1" customWidth="1"/>
    <col min="11537" max="11537" width="6.140625" style="13" bestFit="1" customWidth="1"/>
    <col min="11538" max="11538" width="13.7109375" style="13" customWidth="1"/>
    <col min="11539" max="11779" width="9.140625" style="13"/>
    <col min="11780" max="11780" width="53.5703125" style="13" customWidth="1"/>
    <col min="11781" max="11781" width="16.5703125" style="13" customWidth="1"/>
    <col min="11782" max="11782" width="12.85546875" style="13" customWidth="1"/>
    <col min="11783" max="11783" width="16.28515625" style="13" customWidth="1"/>
    <col min="11784" max="11784" width="4.42578125" style="13" bestFit="1" customWidth="1"/>
    <col min="11785" max="11785" width="5.140625" style="13" bestFit="1" customWidth="1"/>
    <col min="11786" max="11792" width="4.42578125" style="13" bestFit="1" customWidth="1"/>
    <col min="11793" max="11793" width="6.140625" style="13" bestFit="1" customWidth="1"/>
    <col min="11794" max="11794" width="13.7109375" style="13" customWidth="1"/>
    <col min="11795" max="12035" width="9.140625" style="13"/>
    <col min="12036" max="12036" width="53.5703125" style="13" customWidth="1"/>
    <col min="12037" max="12037" width="16.5703125" style="13" customWidth="1"/>
    <col min="12038" max="12038" width="12.85546875" style="13" customWidth="1"/>
    <col min="12039" max="12039" width="16.28515625" style="13" customWidth="1"/>
    <col min="12040" max="12040" width="4.42578125" style="13" bestFit="1" customWidth="1"/>
    <col min="12041" max="12041" width="5.140625" style="13" bestFit="1" customWidth="1"/>
    <col min="12042" max="12048" width="4.42578125" style="13" bestFit="1" customWidth="1"/>
    <col min="12049" max="12049" width="6.140625" style="13" bestFit="1" customWidth="1"/>
    <col min="12050" max="12050" width="13.7109375" style="13" customWidth="1"/>
    <col min="12051" max="12291" width="9.140625" style="13"/>
    <col min="12292" max="12292" width="53.5703125" style="13" customWidth="1"/>
    <col min="12293" max="12293" width="16.5703125" style="13" customWidth="1"/>
    <col min="12294" max="12294" width="12.85546875" style="13" customWidth="1"/>
    <col min="12295" max="12295" width="16.28515625" style="13" customWidth="1"/>
    <col min="12296" max="12296" width="4.42578125" style="13" bestFit="1" customWidth="1"/>
    <col min="12297" max="12297" width="5.140625" style="13" bestFit="1" customWidth="1"/>
    <col min="12298" max="12304" width="4.42578125" style="13" bestFit="1" customWidth="1"/>
    <col min="12305" max="12305" width="6.140625" style="13" bestFit="1" customWidth="1"/>
    <col min="12306" max="12306" width="13.7109375" style="13" customWidth="1"/>
    <col min="12307" max="12547" width="9.140625" style="13"/>
    <col min="12548" max="12548" width="53.5703125" style="13" customWidth="1"/>
    <col min="12549" max="12549" width="16.5703125" style="13" customWidth="1"/>
    <col min="12550" max="12550" width="12.85546875" style="13" customWidth="1"/>
    <col min="12551" max="12551" width="16.28515625" style="13" customWidth="1"/>
    <col min="12552" max="12552" width="4.42578125" style="13" bestFit="1" customWidth="1"/>
    <col min="12553" max="12553" width="5.140625" style="13" bestFit="1" customWidth="1"/>
    <col min="12554" max="12560" width="4.42578125" style="13" bestFit="1" customWidth="1"/>
    <col min="12561" max="12561" width="6.140625" style="13" bestFit="1" customWidth="1"/>
    <col min="12562" max="12562" width="13.7109375" style="13" customWidth="1"/>
    <col min="12563" max="12803" width="9.140625" style="13"/>
    <col min="12804" max="12804" width="53.5703125" style="13" customWidth="1"/>
    <col min="12805" max="12805" width="16.5703125" style="13" customWidth="1"/>
    <col min="12806" max="12806" width="12.85546875" style="13" customWidth="1"/>
    <col min="12807" max="12807" width="16.28515625" style="13" customWidth="1"/>
    <col min="12808" max="12808" width="4.42578125" style="13" bestFit="1" customWidth="1"/>
    <col min="12809" max="12809" width="5.140625" style="13" bestFit="1" customWidth="1"/>
    <col min="12810" max="12816" width="4.42578125" style="13" bestFit="1" customWidth="1"/>
    <col min="12817" max="12817" width="6.140625" style="13" bestFit="1" customWidth="1"/>
    <col min="12818" max="12818" width="13.7109375" style="13" customWidth="1"/>
    <col min="12819" max="13059" width="9.140625" style="13"/>
    <col min="13060" max="13060" width="53.5703125" style="13" customWidth="1"/>
    <col min="13061" max="13061" width="16.5703125" style="13" customWidth="1"/>
    <col min="13062" max="13062" width="12.85546875" style="13" customWidth="1"/>
    <col min="13063" max="13063" width="16.28515625" style="13" customWidth="1"/>
    <col min="13064" max="13064" width="4.42578125" style="13" bestFit="1" customWidth="1"/>
    <col min="13065" max="13065" width="5.140625" style="13" bestFit="1" customWidth="1"/>
    <col min="13066" max="13072" width="4.42578125" style="13" bestFit="1" customWidth="1"/>
    <col min="13073" max="13073" width="6.140625" style="13" bestFit="1" customWidth="1"/>
    <col min="13074" max="13074" width="13.7109375" style="13" customWidth="1"/>
    <col min="13075" max="13315" width="9.140625" style="13"/>
    <col min="13316" max="13316" width="53.5703125" style="13" customWidth="1"/>
    <col min="13317" max="13317" width="16.5703125" style="13" customWidth="1"/>
    <col min="13318" max="13318" width="12.85546875" style="13" customWidth="1"/>
    <col min="13319" max="13319" width="16.28515625" style="13" customWidth="1"/>
    <col min="13320" max="13320" width="4.42578125" style="13" bestFit="1" customWidth="1"/>
    <col min="13321" max="13321" width="5.140625" style="13" bestFit="1" customWidth="1"/>
    <col min="13322" max="13328" width="4.42578125" style="13" bestFit="1" customWidth="1"/>
    <col min="13329" max="13329" width="6.140625" style="13" bestFit="1" customWidth="1"/>
    <col min="13330" max="13330" width="13.7109375" style="13" customWidth="1"/>
    <col min="13331" max="13571" width="9.140625" style="13"/>
    <col min="13572" max="13572" width="53.5703125" style="13" customWidth="1"/>
    <col min="13573" max="13573" width="16.5703125" style="13" customWidth="1"/>
    <col min="13574" max="13574" width="12.85546875" style="13" customWidth="1"/>
    <col min="13575" max="13575" width="16.28515625" style="13" customWidth="1"/>
    <col min="13576" max="13576" width="4.42578125" style="13" bestFit="1" customWidth="1"/>
    <col min="13577" max="13577" width="5.140625" style="13" bestFit="1" customWidth="1"/>
    <col min="13578" max="13584" width="4.42578125" style="13" bestFit="1" customWidth="1"/>
    <col min="13585" max="13585" width="6.140625" style="13" bestFit="1" customWidth="1"/>
    <col min="13586" max="13586" width="13.7109375" style="13" customWidth="1"/>
    <col min="13587" max="13827" width="9.140625" style="13"/>
    <col min="13828" max="13828" width="53.5703125" style="13" customWidth="1"/>
    <col min="13829" max="13829" width="16.5703125" style="13" customWidth="1"/>
    <col min="13830" max="13830" width="12.85546875" style="13" customWidth="1"/>
    <col min="13831" max="13831" width="16.28515625" style="13" customWidth="1"/>
    <col min="13832" max="13832" width="4.42578125" style="13" bestFit="1" customWidth="1"/>
    <col min="13833" max="13833" width="5.140625" style="13" bestFit="1" customWidth="1"/>
    <col min="13834" max="13840" width="4.42578125" style="13" bestFit="1" customWidth="1"/>
    <col min="13841" max="13841" width="6.140625" style="13" bestFit="1" customWidth="1"/>
    <col min="13842" max="13842" width="13.7109375" style="13" customWidth="1"/>
    <col min="13843" max="14083" width="9.140625" style="13"/>
    <col min="14084" max="14084" width="53.5703125" style="13" customWidth="1"/>
    <col min="14085" max="14085" width="16.5703125" style="13" customWidth="1"/>
    <col min="14086" max="14086" width="12.85546875" style="13" customWidth="1"/>
    <col min="14087" max="14087" width="16.28515625" style="13" customWidth="1"/>
    <col min="14088" max="14088" width="4.42578125" style="13" bestFit="1" customWidth="1"/>
    <col min="14089" max="14089" width="5.140625" style="13" bestFit="1" customWidth="1"/>
    <col min="14090" max="14096" width="4.42578125" style="13" bestFit="1" customWidth="1"/>
    <col min="14097" max="14097" width="6.140625" style="13" bestFit="1" customWidth="1"/>
    <col min="14098" max="14098" width="13.7109375" style="13" customWidth="1"/>
    <col min="14099" max="14339" width="9.140625" style="13"/>
    <col min="14340" max="14340" width="53.5703125" style="13" customWidth="1"/>
    <col min="14341" max="14341" width="16.5703125" style="13" customWidth="1"/>
    <col min="14342" max="14342" width="12.85546875" style="13" customWidth="1"/>
    <col min="14343" max="14343" width="16.28515625" style="13" customWidth="1"/>
    <col min="14344" max="14344" width="4.42578125" style="13" bestFit="1" customWidth="1"/>
    <col min="14345" max="14345" width="5.140625" style="13" bestFit="1" customWidth="1"/>
    <col min="14346" max="14352" width="4.42578125" style="13" bestFit="1" customWidth="1"/>
    <col min="14353" max="14353" width="6.140625" style="13" bestFit="1" customWidth="1"/>
    <col min="14354" max="14354" width="13.7109375" style="13" customWidth="1"/>
    <col min="14355" max="14595" width="9.140625" style="13"/>
    <col min="14596" max="14596" width="53.5703125" style="13" customWidth="1"/>
    <col min="14597" max="14597" width="16.5703125" style="13" customWidth="1"/>
    <col min="14598" max="14598" width="12.85546875" style="13" customWidth="1"/>
    <col min="14599" max="14599" width="16.28515625" style="13" customWidth="1"/>
    <col min="14600" max="14600" width="4.42578125" style="13" bestFit="1" customWidth="1"/>
    <col min="14601" max="14601" width="5.140625" style="13" bestFit="1" customWidth="1"/>
    <col min="14602" max="14608" width="4.42578125" style="13" bestFit="1" customWidth="1"/>
    <col min="14609" max="14609" width="6.140625" style="13" bestFit="1" customWidth="1"/>
    <col min="14610" max="14610" width="13.7109375" style="13" customWidth="1"/>
    <col min="14611" max="14851" width="9.140625" style="13"/>
    <col min="14852" max="14852" width="53.5703125" style="13" customWidth="1"/>
    <col min="14853" max="14853" width="16.5703125" style="13" customWidth="1"/>
    <col min="14854" max="14854" width="12.85546875" style="13" customWidth="1"/>
    <col min="14855" max="14855" width="16.28515625" style="13" customWidth="1"/>
    <col min="14856" max="14856" width="4.42578125" style="13" bestFit="1" customWidth="1"/>
    <col min="14857" max="14857" width="5.140625" style="13" bestFit="1" customWidth="1"/>
    <col min="14858" max="14864" width="4.42578125" style="13" bestFit="1" customWidth="1"/>
    <col min="14865" max="14865" width="6.140625" style="13" bestFit="1" customWidth="1"/>
    <col min="14866" max="14866" width="13.7109375" style="13" customWidth="1"/>
    <col min="14867" max="15107" width="9.140625" style="13"/>
    <col min="15108" max="15108" width="53.5703125" style="13" customWidth="1"/>
    <col min="15109" max="15109" width="16.5703125" style="13" customWidth="1"/>
    <col min="15110" max="15110" width="12.85546875" style="13" customWidth="1"/>
    <col min="15111" max="15111" width="16.28515625" style="13" customWidth="1"/>
    <col min="15112" max="15112" width="4.42578125" style="13" bestFit="1" customWidth="1"/>
    <col min="15113" max="15113" width="5.140625" style="13" bestFit="1" customWidth="1"/>
    <col min="15114" max="15120" width="4.42578125" style="13" bestFit="1" customWidth="1"/>
    <col min="15121" max="15121" width="6.140625" style="13" bestFit="1" customWidth="1"/>
    <col min="15122" max="15122" width="13.7109375" style="13" customWidth="1"/>
    <col min="15123" max="15363" width="9.140625" style="13"/>
    <col min="15364" max="15364" width="53.5703125" style="13" customWidth="1"/>
    <col min="15365" max="15365" width="16.5703125" style="13" customWidth="1"/>
    <col min="15366" max="15366" width="12.85546875" style="13" customWidth="1"/>
    <col min="15367" max="15367" width="16.28515625" style="13" customWidth="1"/>
    <col min="15368" max="15368" width="4.42578125" style="13" bestFit="1" customWidth="1"/>
    <col min="15369" max="15369" width="5.140625" style="13" bestFit="1" customWidth="1"/>
    <col min="15370" max="15376" width="4.42578125" style="13" bestFit="1" customWidth="1"/>
    <col min="15377" max="15377" width="6.140625" style="13" bestFit="1" customWidth="1"/>
    <col min="15378" max="15378" width="13.7109375" style="13" customWidth="1"/>
    <col min="15379" max="15619" width="9.140625" style="13"/>
    <col min="15620" max="15620" width="53.5703125" style="13" customWidth="1"/>
    <col min="15621" max="15621" width="16.5703125" style="13" customWidth="1"/>
    <col min="15622" max="15622" width="12.85546875" style="13" customWidth="1"/>
    <col min="15623" max="15623" width="16.28515625" style="13" customWidth="1"/>
    <col min="15624" max="15624" width="4.42578125" style="13" bestFit="1" customWidth="1"/>
    <col min="15625" max="15625" width="5.140625" style="13" bestFit="1" customWidth="1"/>
    <col min="15626" max="15632" width="4.42578125" style="13" bestFit="1" customWidth="1"/>
    <col min="15633" max="15633" width="6.140625" style="13" bestFit="1" customWidth="1"/>
    <col min="15634" max="15634" width="13.7109375" style="13" customWidth="1"/>
    <col min="15635" max="15875" width="9.140625" style="13"/>
    <col min="15876" max="15876" width="53.5703125" style="13" customWidth="1"/>
    <col min="15877" max="15877" width="16.5703125" style="13" customWidth="1"/>
    <col min="15878" max="15878" width="12.85546875" style="13" customWidth="1"/>
    <col min="15879" max="15879" width="16.28515625" style="13" customWidth="1"/>
    <col min="15880" max="15880" width="4.42578125" style="13" bestFit="1" customWidth="1"/>
    <col min="15881" max="15881" width="5.140625" style="13" bestFit="1" customWidth="1"/>
    <col min="15882" max="15888" width="4.42578125" style="13" bestFit="1" customWidth="1"/>
    <col min="15889" max="15889" width="6.140625" style="13" bestFit="1" customWidth="1"/>
    <col min="15890" max="15890" width="13.7109375" style="13" customWidth="1"/>
    <col min="15891" max="16131" width="9.140625" style="13"/>
    <col min="16132" max="16132" width="53.5703125" style="13" customWidth="1"/>
    <col min="16133" max="16133" width="16.5703125" style="13" customWidth="1"/>
    <col min="16134" max="16134" width="12.85546875" style="13" customWidth="1"/>
    <col min="16135" max="16135" width="16.28515625" style="13" customWidth="1"/>
    <col min="16136" max="16136" width="4.42578125" style="13" bestFit="1" customWidth="1"/>
    <col min="16137" max="16137" width="5.140625" style="13" bestFit="1" customWidth="1"/>
    <col min="16138" max="16144" width="4.42578125" style="13" bestFit="1" customWidth="1"/>
    <col min="16145" max="16145" width="6.140625" style="13" bestFit="1" customWidth="1"/>
    <col min="16146" max="16146" width="13.7109375" style="13" customWidth="1"/>
    <col min="16147" max="16384" width="9.140625" style="13"/>
  </cols>
  <sheetData>
    <row r="1" spans="1:18" ht="18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39" t="s">
        <v>136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143</v>
      </c>
      <c r="L2" s="139"/>
      <c r="M2" s="139"/>
      <c r="N2" s="139"/>
      <c r="O2" s="139"/>
      <c r="P2" s="139"/>
      <c r="Q2" s="139"/>
      <c r="R2" s="139"/>
    </row>
    <row r="3" spans="1:18" ht="15.75" customHeight="1">
      <c r="A3" s="139" t="s">
        <v>137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144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58" t="s">
        <v>23</v>
      </c>
      <c r="B7" s="158"/>
      <c r="C7" s="103"/>
      <c r="D7" s="2"/>
      <c r="E7" s="122"/>
      <c r="F7" s="2"/>
      <c r="G7" s="6">
        <f t="shared" ref="G7" si="0">D7-F7</f>
        <v>0</v>
      </c>
      <c r="H7" s="2"/>
      <c r="I7" s="2"/>
      <c r="J7" s="2"/>
      <c r="K7" s="2"/>
      <c r="L7" s="2"/>
      <c r="M7" s="2"/>
      <c r="N7" s="2"/>
      <c r="O7" s="2"/>
      <c r="P7" s="2"/>
      <c r="Q7" s="6">
        <f t="shared" ref="Q7" si="1">SUM(H7:P7)</f>
        <v>0</v>
      </c>
      <c r="R7" s="2"/>
    </row>
    <row r="8" spans="1:18">
      <c r="A8" s="158" t="s">
        <v>24</v>
      </c>
      <c r="B8" s="158"/>
      <c r="C8" s="103"/>
      <c r="D8" s="2"/>
      <c r="E8" s="122"/>
      <c r="F8" s="2"/>
      <c r="G8" s="6">
        <f t="shared" ref="G8:G14" si="2">D8-F8</f>
        <v>0</v>
      </c>
      <c r="H8" s="2"/>
      <c r="I8" s="2"/>
      <c r="J8" s="2"/>
      <c r="K8" s="2"/>
      <c r="L8" s="2"/>
      <c r="M8" s="2"/>
      <c r="N8" s="2"/>
      <c r="O8" s="2"/>
      <c r="P8" s="2"/>
      <c r="Q8" s="6">
        <f t="shared" ref="Q8:Q14" si="3">SUM(H8:P8)</f>
        <v>0</v>
      </c>
      <c r="R8" s="2"/>
    </row>
    <row r="9" spans="1:18">
      <c r="A9" s="99">
        <v>1</v>
      </c>
      <c r="B9" s="3" t="s">
        <v>25</v>
      </c>
      <c r="C9" s="18">
        <v>150000</v>
      </c>
      <c r="D9" s="29">
        <v>5</v>
      </c>
      <c r="E9" s="29">
        <f>MMULT(C9,D9)</f>
        <v>750000</v>
      </c>
      <c r="F9" s="30">
        <v>0</v>
      </c>
      <c r="G9" s="30">
        <f>D9-F9</f>
        <v>5</v>
      </c>
      <c r="H9" s="30"/>
      <c r="I9" s="30">
        <v>5</v>
      </c>
      <c r="J9" s="30"/>
      <c r="K9" s="30"/>
      <c r="L9" s="30"/>
      <c r="M9" s="30"/>
      <c r="N9" s="30"/>
      <c r="O9" s="30"/>
      <c r="P9" s="30"/>
      <c r="Q9" s="30">
        <f>SUM(H9:P9)</f>
        <v>5</v>
      </c>
      <c r="R9" s="4"/>
    </row>
    <row r="10" spans="1:18">
      <c r="A10" s="99">
        <v>2</v>
      </c>
      <c r="B10" s="3" t="s">
        <v>26</v>
      </c>
      <c r="C10" s="18">
        <v>35000</v>
      </c>
      <c r="D10" s="4">
        <v>1</v>
      </c>
      <c r="E10" s="29">
        <f t="shared" ref="E10:E63" si="4">MMULT(C10,D10)</f>
        <v>35000</v>
      </c>
      <c r="F10" s="4">
        <v>1</v>
      </c>
      <c r="G10" s="4">
        <f t="shared" si="2"/>
        <v>0</v>
      </c>
      <c r="H10" s="4"/>
      <c r="I10" s="4"/>
      <c r="J10" s="4"/>
      <c r="K10" s="4"/>
      <c r="L10" s="4"/>
      <c r="M10" s="4"/>
      <c r="N10" s="4"/>
      <c r="O10" s="4"/>
      <c r="P10" s="4"/>
      <c r="Q10" s="4">
        <f t="shared" si="3"/>
        <v>0</v>
      </c>
      <c r="R10" s="4"/>
    </row>
    <row r="11" spans="1:18">
      <c r="A11" s="99">
        <v>3</v>
      </c>
      <c r="B11" s="3" t="s">
        <v>27</v>
      </c>
      <c r="C11" s="18">
        <v>60000</v>
      </c>
      <c r="D11" s="29">
        <v>6</v>
      </c>
      <c r="E11" s="29">
        <f t="shared" si="4"/>
        <v>360000</v>
      </c>
      <c r="F11" s="30">
        <v>2</v>
      </c>
      <c r="G11" s="30">
        <f>D11-F11</f>
        <v>4</v>
      </c>
      <c r="H11" s="30"/>
      <c r="I11" s="30">
        <v>4</v>
      </c>
      <c r="J11" s="30"/>
      <c r="K11" s="30"/>
      <c r="L11" s="30"/>
      <c r="M11" s="30"/>
      <c r="N11" s="30"/>
      <c r="O11" s="30"/>
      <c r="P11" s="30"/>
      <c r="Q11" s="30">
        <f>SUM(H11:P11)</f>
        <v>4</v>
      </c>
      <c r="R11" s="9"/>
    </row>
    <row r="12" spans="1:18">
      <c r="A12" s="99">
        <v>4</v>
      </c>
      <c r="B12" s="3" t="s">
        <v>28</v>
      </c>
      <c r="C12" s="18">
        <v>10000</v>
      </c>
      <c r="D12" s="4">
        <v>4</v>
      </c>
      <c r="E12" s="29">
        <f t="shared" si="4"/>
        <v>40000</v>
      </c>
      <c r="F12" s="4">
        <v>0</v>
      </c>
      <c r="G12" s="4">
        <f t="shared" si="2"/>
        <v>4</v>
      </c>
      <c r="H12" s="4"/>
      <c r="I12" s="4"/>
      <c r="J12" s="4"/>
      <c r="K12" s="4">
        <v>4</v>
      </c>
      <c r="L12" s="4"/>
      <c r="M12" s="4"/>
      <c r="N12" s="4"/>
      <c r="O12" s="4"/>
      <c r="P12" s="4"/>
      <c r="Q12" s="4">
        <f t="shared" si="3"/>
        <v>4</v>
      </c>
      <c r="R12" s="4"/>
    </row>
    <row r="13" spans="1:18">
      <c r="A13" s="99">
        <v>5</v>
      </c>
      <c r="B13" s="3" t="s">
        <v>29</v>
      </c>
      <c r="C13" s="18">
        <v>70000</v>
      </c>
      <c r="D13" s="29">
        <v>1</v>
      </c>
      <c r="E13" s="29">
        <f t="shared" si="4"/>
        <v>70000</v>
      </c>
      <c r="F13" s="30">
        <v>0</v>
      </c>
      <c r="G13" s="30">
        <f>D13-F13</f>
        <v>1</v>
      </c>
      <c r="H13" s="30"/>
      <c r="I13" s="30">
        <v>1</v>
      </c>
      <c r="J13" s="30"/>
      <c r="K13" s="30"/>
      <c r="L13" s="30"/>
      <c r="M13" s="30"/>
      <c r="N13" s="30"/>
      <c r="O13" s="30"/>
      <c r="P13" s="30"/>
      <c r="Q13" s="30">
        <f>SUM(H13:P13)</f>
        <v>1</v>
      </c>
      <c r="R13" s="9"/>
    </row>
    <row r="14" spans="1:18">
      <c r="A14" s="99">
        <v>6</v>
      </c>
      <c r="B14" s="3" t="s">
        <v>30</v>
      </c>
      <c r="C14" s="18">
        <v>40000</v>
      </c>
      <c r="D14" s="4">
        <v>0</v>
      </c>
      <c r="E14" s="29">
        <f t="shared" si="4"/>
        <v>0</v>
      </c>
      <c r="F14" s="4">
        <v>0</v>
      </c>
      <c r="G14" s="4">
        <f t="shared" si="2"/>
        <v>0</v>
      </c>
      <c r="H14" s="4"/>
      <c r="I14" s="4"/>
      <c r="J14" s="4"/>
      <c r="K14" s="4"/>
      <c r="L14" s="4"/>
      <c r="M14" s="4"/>
      <c r="N14" s="4"/>
      <c r="O14" s="4"/>
      <c r="P14" s="4"/>
      <c r="Q14" s="4">
        <f t="shared" si="3"/>
        <v>0</v>
      </c>
      <c r="R14" s="4"/>
    </row>
    <row r="15" spans="1:18">
      <c r="A15" s="99">
        <v>7</v>
      </c>
      <c r="B15" s="3" t="s">
        <v>31</v>
      </c>
      <c r="C15" s="18">
        <v>65000</v>
      </c>
      <c r="D15" s="29">
        <v>1</v>
      </c>
      <c r="E15" s="29">
        <f t="shared" si="4"/>
        <v>65000</v>
      </c>
      <c r="F15" s="30">
        <v>0</v>
      </c>
      <c r="G15" s="30">
        <f>D15-F15</f>
        <v>1</v>
      </c>
      <c r="H15" s="30"/>
      <c r="I15" s="30">
        <v>1</v>
      </c>
      <c r="J15" s="30"/>
      <c r="K15" s="30"/>
      <c r="L15" s="30"/>
      <c r="M15" s="30"/>
      <c r="N15" s="30"/>
      <c r="O15" s="30"/>
      <c r="P15" s="30"/>
      <c r="Q15" s="30">
        <f>SUM(H15:P15)</f>
        <v>1</v>
      </c>
      <c r="R15" s="4"/>
    </row>
    <row r="16" spans="1:18">
      <c r="A16" s="158" t="s">
        <v>32</v>
      </c>
      <c r="B16" s="158"/>
      <c r="C16" s="120">
        <v>0</v>
      </c>
      <c r="D16" s="2">
        <v>0</v>
      </c>
      <c r="E16" s="29">
        <f t="shared" si="4"/>
        <v>0</v>
      </c>
      <c r="F16" s="2"/>
      <c r="G16" s="6">
        <f t="shared" ref="G16:G34" si="5">D16-F16</f>
        <v>0</v>
      </c>
      <c r="H16" s="2"/>
      <c r="I16" s="2"/>
      <c r="J16" s="2"/>
      <c r="K16" s="2"/>
      <c r="L16" s="2"/>
      <c r="M16" s="2"/>
      <c r="N16" s="2"/>
      <c r="O16" s="2"/>
      <c r="P16" s="2"/>
      <c r="Q16" s="6">
        <f t="shared" ref="Q16:Q34" si="6">SUM(H16:P16)</f>
        <v>0</v>
      </c>
      <c r="R16" s="2"/>
    </row>
    <row r="17" spans="1:18">
      <c r="A17" s="99">
        <v>1</v>
      </c>
      <c r="B17" s="5" t="s">
        <v>33</v>
      </c>
      <c r="C17" s="16">
        <v>120000</v>
      </c>
      <c r="D17" s="4">
        <v>0</v>
      </c>
      <c r="E17" s="29">
        <f t="shared" si="4"/>
        <v>0</v>
      </c>
      <c r="F17" s="4"/>
      <c r="G17" s="4">
        <f t="shared" si="5"/>
        <v>0</v>
      </c>
      <c r="H17" s="4"/>
      <c r="I17" s="4"/>
      <c r="J17" s="4"/>
      <c r="K17" s="4"/>
      <c r="L17" s="4"/>
      <c r="M17" s="4"/>
      <c r="N17" s="4"/>
      <c r="O17" s="4"/>
      <c r="P17" s="4"/>
      <c r="Q17" s="4">
        <f t="shared" si="6"/>
        <v>0</v>
      </c>
      <c r="R17" s="4"/>
    </row>
    <row r="18" spans="1:18">
      <c r="A18" s="99">
        <v>2</v>
      </c>
      <c r="B18" s="5" t="s">
        <v>34</v>
      </c>
      <c r="C18" s="18">
        <v>610000</v>
      </c>
      <c r="D18" s="4">
        <v>3</v>
      </c>
      <c r="E18" s="29">
        <f t="shared" si="4"/>
        <v>1830000</v>
      </c>
      <c r="F18" s="4">
        <v>2</v>
      </c>
      <c r="G18" s="9">
        <f>D18-F18</f>
        <v>1</v>
      </c>
      <c r="H18" s="4"/>
      <c r="I18" s="4">
        <v>1</v>
      </c>
      <c r="J18" s="4"/>
      <c r="K18" s="4"/>
      <c r="L18" s="4"/>
      <c r="M18" s="4"/>
      <c r="N18" s="4"/>
      <c r="O18" s="4"/>
      <c r="P18" s="4"/>
      <c r="Q18" s="9">
        <f>SUM(H18:P18)</f>
        <v>1</v>
      </c>
      <c r="R18" s="4"/>
    </row>
    <row r="19" spans="1:18">
      <c r="A19" s="99">
        <v>3</v>
      </c>
      <c r="B19" s="5" t="s">
        <v>35</v>
      </c>
      <c r="C19" s="16">
        <v>50000</v>
      </c>
      <c r="D19" s="4">
        <v>0</v>
      </c>
      <c r="E19" s="29">
        <f t="shared" si="4"/>
        <v>0</v>
      </c>
      <c r="F19" s="4"/>
      <c r="G19" s="4">
        <f t="shared" si="5"/>
        <v>0</v>
      </c>
      <c r="H19" s="4"/>
      <c r="I19" s="4"/>
      <c r="J19" s="4"/>
      <c r="K19" s="4"/>
      <c r="L19" s="4"/>
      <c r="M19" s="4"/>
      <c r="N19" s="4"/>
      <c r="O19" s="4"/>
      <c r="P19" s="4"/>
      <c r="Q19" s="4">
        <f t="shared" si="6"/>
        <v>0</v>
      </c>
      <c r="R19" s="4"/>
    </row>
    <row r="20" spans="1:18">
      <c r="A20" s="158" t="s">
        <v>36</v>
      </c>
      <c r="B20" s="158"/>
      <c r="C20" s="120">
        <v>0</v>
      </c>
      <c r="D20" s="2">
        <v>0</v>
      </c>
      <c r="E20" s="29">
        <f t="shared" si="4"/>
        <v>0</v>
      </c>
      <c r="F20" s="2"/>
      <c r="G20" s="6">
        <f t="shared" si="5"/>
        <v>0</v>
      </c>
      <c r="H20" s="2"/>
      <c r="I20" s="2"/>
      <c r="J20" s="2"/>
      <c r="K20" s="2"/>
      <c r="L20" s="2"/>
      <c r="M20" s="2"/>
      <c r="N20" s="2"/>
      <c r="O20" s="2"/>
      <c r="P20" s="2"/>
      <c r="Q20" s="6">
        <f t="shared" si="6"/>
        <v>0</v>
      </c>
      <c r="R20" s="2"/>
    </row>
    <row r="21" spans="1:18">
      <c r="A21" s="100">
        <v>1</v>
      </c>
      <c r="B21" s="3" t="s">
        <v>37</v>
      </c>
      <c r="C21" s="18">
        <v>12000</v>
      </c>
      <c r="D21" s="4">
        <v>3</v>
      </c>
      <c r="E21" s="29">
        <f t="shared" si="4"/>
        <v>36000</v>
      </c>
      <c r="F21" s="4">
        <v>0</v>
      </c>
      <c r="G21" s="4">
        <f t="shared" si="5"/>
        <v>3</v>
      </c>
      <c r="H21" s="4"/>
      <c r="I21" s="4"/>
      <c r="J21" s="4"/>
      <c r="K21" s="4">
        <v>3</v>
      </c>
      <c r="L21" s="4"/>
      <c r="M21" s="4"/>
      <c r="N21" s="4"/>
      <c r="O21" s="4"/>
      <c r="P21" s="4"/>
      <c r="Q21" s="4">
        <f t="shared" si="6"/>
        <v>3</v>
      </c>
      <c r="R21" s="4"/>
    </row>
    <row r="22" spans="1:18">
      <c r="A22" s="158" t="s">
        <v>38</v>
      </c>
      <c r="B22" s="158"/>
      <c r="C22" s="120">
        <v>0</v>
      </c>
      <c r="D22" s="2">
        <v>0</v>
      </c>
      <c r="E22" s="29">
        <f t="shared" si="4"/>
        <v>0</v>
      </c>
      <c r="F22" s="2"/>
      <c r="G22" s="6">
        <f t="shared" si="5"/>
        <v>0</v>
      </c>
      <c r="H22" s="2"/>
      <c r="I22" s="2"/>
      <c r="J22" s="2"/>
      <c r="K22" s="2"/>
      <c r="L22" s="2"/>
      <c r="M22" s="2"/>
      <c r="N22" s="2"/>
      <c r="O22" s="2"/>
      <c r="P22" s="2"/>
      <c r="Q22" s="6">
        <f t="shared" si="6"/>
        <v>0</v>
      </c>
      <c r="R22" s="2"/>
    </row>
    <row r="23" spans="1:18">
      <c r="A23" s="100">
        <v>1</v>
      </c>
      <c r="B23" s="27" t="s">
        <v>39</v>
      </c>
      <c r="C23" s="18">
        <v>100000</v>
      </c>
      <c r="D23" s="4">
        <v>0</v>
      </c>
      <c r="E23" s="29">
        <f t="shared" si="4"/>
        <v>0</v>
      </c>
      <c r="F23" s="4">
        <v>0</v>
      </c>
      <c r="G23" s="4">
        <f t="shared" si="5"/>
        <v>0</v>
      </c>
      <c r="H23" s="4"/>
      <c r="I23" s="4"/>
      <c r="J23" s="4"/>
      <c r="K23" s="4"/>
      <c r="L23" s="4"/>
      <c r="M23" s="4"/>
      <c r="N23" s="4"/>
      <c r="O23" s="4"/>
      <c r="P23" s="4"/>
      <c r="Q23" s="4">
        <f t="shared" si="6"/>
        <v>0</v>
      </c>
      <c r="R23" s="4"/>
    </row>
    <row r="24" spans="1:18">
      <c r="A24" s="158" t="s">
        <v>40</v>
      </c>
      <c r="B24" s="158"/>
      <c r="C24" s="120">
        <v>0</v>
      </c>
      <c r="D24" s="2">
        <v>0</v>
      </c>
      <c r="E24" s="29">
        <f t="shared" si="4"/>
        <v>0</v>
      </c>
      <c r="F24" s="2"/>
      <c r="G24" s="6">
        <f t="shared" si="5"/>
        <v>0</v>
      </c>
      <c r="H24" s="2"/>
      <c r="I24" s="2"/>
      <c r="J24" s="2"/>
      <c r="K24" s="2"/>
      <c r="L24" s="2"/>
      <c r="M24" s="2"/>
      <c r="N24" s="2"/>
      <c r="O24" s="2"/>
      <c r="P24" s="2"/>
      <c r="Q24" s="6">
        <f t="shared" si="6"/>
        <v>0</v>
      </c>
      <c r="R24" s="2"/>
    </row>
    <row r="25" spans="1:18">
      <c r="A25" s="99">
        <v>1</v>
      </c>
      <c r="B25" s="3" t="s">
        <v>41</v>
      </c>
      <c r="C25" s="18">
        <v>350000</v>
      </c>
      <c r="D25" s="4">
        <v>0</v>
      </c>
      <c r="E25" s="29">
        <f t="shared" si="4"/>
        <v>0</v>
      </c>
      <c r="F25" s="4">
        <v>0</v>
      </c>
      <c r="G25" s="4">
        <f t="shared" si="5"/>
        <v>0</v>
      </c>
      <c r="H25" s="4"/>
      <c r="I25" s="4"/>
      <c r="J25" s="4"/>
      <c r="K25" s="4"/>
      <c r="L25" s="4"/>
      <c r="M25" s="4"/>
      <c r="N25" s="4"/>
      <c r="O25" s="4"/>
      <c r="P25" s="4"/>
      <c r="Q25" s="4">
        <f t="shared" si="6"/>
        <v>0</v>
      </c>
      <c r="R25" s="4"/>
    </row>
    <row r="26" spans="1:18">
      <c r="A26" s="99">
        <v>2</v>
      </c>
      <c r="B26" s="3" t="s">
        <v>42</v>
      </c>
      <c r="C26" s="18">
        <v>45000</v>
      </c>
      <c r="D26" s="4">
        <v>0</v>
      </c>
      <c r="E26" s="29">
        <f t="shared" si="4"/>
        <v>0</v>
      </c>
      <c r="F26" s="4">
        <v>0</v>
      </c>
      <c r="G26" s="4">
        <f t="shared" si="5"/>
        <v>0</v>
      </c>
      <c r="H26" s="4"/>
      <c r="I26" s="4"/>
      <c r="J26" s="4"/>
      <c r="K26" s="4"/>
      <c r="L26" s="4"/>
      <c r="M26" s="4"/>
      <c r="N26" s="4"/>
      <c r="O26" s="4"/>
      <c r="P26" s="4"/>
      <c r="Q26" s="4">
        <f t="shared" si="6"/>
        <v>0</v>
      </c>
      <c r="R26" s="4"/>
    </row>
    <row r="27" spans="1:18">
      <c r="A27" s="99">
        <v>3</v>
      </c>
      <c r="B27" s="3" t="s">
        <v>43</v>
      </c>
      <c r="C27" s="16">
        <v>55000</v>
      </c>
      <c r="D27" s="4">
        <v>0</v>
      </c>
      <c r="E27" s="29">
        <f t="shared" si="4"/>
        <v>0</v>
      </c>
      <c r="F27" s="4">
        <v>0</v>
      </c>
      <c r="G27" s="4">
        <f t="shared" si="5"/>
        <v>0</v>
      </c>
      <c r="H27" s="4"/>
      <c r="I27" s="4"/>
      <c r="J27" s="4"/>
      <c r="K27" s="4"/>
      <c r="L27" s="4"/>
      <c r="M27" s="4"/>
      <c r="N27" s="4"/>
      <c r="O27" s="4"/>
      <c r="P27" s="4"/>
      <c r="Q27" s="4">
        <f t="shared" si="6"/>
        <v>0</v>
      </c>
      <c r="R27" s="4"/>
    </row>
    <row r="28" spans="1:18">
      <c r="A28" s="99">
        <v>4</v>
      </c>
      <c r="B28" s="3" t="s">
        <v>44</v>
      </c>
      <c r="C28" s="16">
        <v>200000</v>
      </c>
      <c r="D28" s="4">
        <v>2</v>
      </c>
      <c r="E28" s="29">
        <f t="shared" si="4"/>
        <v>400000</v>
      </c>
      <c r="F28" s="4">
        <v>2</v>
      </c>
      <c r="G28" s="4">
        <f t="shared" si="5"/>
        <v>0</v>
      </c>
      <c r="H28" s="4"/>
      <c r="I28" s="4"/>
      <c r="J28" s="4"/>
      <c r="K28" s="4"/>
      <c r="L28" s="4"/>
      <c r="M28" s="4"/>
      <c r="N28" s="4"/>
      <c r="O28" s="4"/>
      <c r="P28" s="4"/>
      <c r="Q28" s="4">
        <f t="shared" si="6"/>
        <v>0</v>
      </c>
      <c r="R28" s="4"/>
    </row>
    <row r="29" spans="1:18">
      <c r="A29" s="99">
        <v>5</v>
      </c>
      <c r="B29" s="3" t="s">
        <v>45</v>
      </c>
      <c r="C29" s="16">
        <v>55000</v>
      </c>
      <c r="D29" s="4">
        <v>0</v>
      </c>
      <c r="E29" s="29">
        <f t="shared" si="4"/>
        <v>0</v>
      </c>
      <c r="F29" s="4">
        <v>0</v>
      </c>
      <c r="G29" s="4">
        <f t="shared" si="5"/>
        <v>0</v>
      </c>
      <c r="H29" s="4"/>
      <c r="I29" s="4"/>
      <c r="J29" s="4"/>
      <c r="K29" s="4"/>
      <c r="L29" s="4"/>
      <c r="M29" s="4"/>
      <c r="N29" s="4"/>
      <c r="O29" s="4"/>
      <c r="P29" s="4"/>
      <c r="Q29" s="4">
        <f t="shared" si="6"/>
        <v>0</v>
      </c>
      <c r="R29" s="4"/>
    </row>
    <row r="30" spans="1:18">
      <c r="A30" s="99">
        <v>6</v>
      </c>
      <c r="B30" s="3" t="s">
        <v>46</v>
      </c>
      <c r="C30" s="16">
        <v>200000</v>
      </c>
      <c r="D30" s="4">
        <v>2</v>
      </c>
      <c r="E30" s="29">
        <f t="shared" si="4"/>
        <v>400000</v>
      </c>
      <c r="F30" s="4">
        <v>2</v>
      </c>
      <c r="G30" s="4">
        <f t="shared" si="5"/>
        <v>0</v>
      </c>
      <c r="H30" s="4"/>
      <c r="I30" s="4"/>
      <c r="J30" s="4"/>
      <c r="K30" s="4"/>
      <c r="L30" s="4"/>
      <c r="M30" s="4"/>
      <c r="N30" s="4"/>
      <c r="O30" s="4"/>
      <c r="P30" s="4"/>
      <c r="Q30" s="4">
        <f t="shared" si="6"/>
        <v>0</v>
      </c>
      <c r="R30" s="4"/>
    </row>
    <row r="31" spans="1:18">
      <c r="A31" s="99">
        <v>7</v>
      </c>
      <c r="B31" s="3" t="s">
        <v>47</v>
      </c>
      <c r="C31" s="16">
        <v>200000</v>
      </c>
      <c r="D31" s="4">
        <v>0</v>
      </c>
      <c r="E31" s="29">
        <f t="shared" si="4"/>
        <v>0</v>
      </c>
      <c r="F31" s="4">
        <v>0</v>
      </c>
      <c r="G31" s="4">
        <f t="shared" si="5"/>
        <v>0</v>
      </c>
      <c r="H31" s="4"/>
      <c r="I31" s="4"/>
      <c r="J31" s="4"/>
      <c r="K31" s="4"/>
      <c r="L31" s="4"/>
      <c r="M31" s="4"/>
      <c r="N31" s="4"/>
      <c r="O31" s="4"/>
      <c r="P31" s="4"/>
      <c r="Q31" s="4">
        <f t="shared" si="6"/>
        <v>0</v>
      </c>
      <c r="R31" s="4"/>
    </row>
    <row r="32" spans="1:18">
      <c r="A32" s="99">
        <v>8</v>
      </c>
      <c r="B32" s="3" t="s">
        <v>48</v>
      </c>
      <c r="C32" s="18">
        <v>45000</v>
      </c>
      <c r="D32" s="4">
        <v>0</v>
      </c>
      <c r="E32" s="29">
        <f t="shared" si="4"/>
        <v>0</v>
      </c>
      <c r="F32" s="4">
        <v>0</v>
      </c>
      <c r="G32" s="4">
        <f t="shared" si="5"/>
        <v>0</v>
      </c>
      <c r="H32" s="4"/>
      <c r="I32" s="4"/>
      <c r="J32" s="4"/>
      <c r="K32" s="4"/>
      <c r="L32" s="4"/>
      <c r="M32" s="4"/>
      <c r="N32" s="4"/>
      <c r="O32" s="4"/>
      <c r="P32" s="4"/>
      <c r="Q32" s="4">
        <f t="shared" si="6"/>
        <v>0</v>
      </c>
      <c r="R32" s="4"/>
    </row>
    <row r="33" spans="1:18">
      <c r="A33" s="99">
        <v>9</v>
      </c>
      <c r="B33" s="3" t="s">
        <v>49</v>
      </c>
      <c r="C33" s="16">
        <v>130000</v>
      </c>
      <c r="D33" s="4">
        <v>0</v>
      </c>
      <c r="E33" s="29">
        <f t="shared" si="4"/>
        <v>0</v>
      </c>
      <c r="F33" s="4">
        <v>0</v>
      </c>
      <c r="G33" s="4">
        <f t="shared" si="5"/>
        <v>0</v>
      </c>
      <c r="H33" s="4"/>
      <c r="I33" s="4"/>
      <c r="J33" s="4"/>
      <c r="K33" s="4"/>
      <c r="L33" s="4"/>
      <c r="M33" s="4"/>
      <c r="N33" s="4"/>
      <c r="O33" s="4"/>
      <c r="P33" s="4"/>
      <c r="Q33" s="4">
        <f t="shared" si="6"/>
        <v>0</v>
      </c>
      <c r="R33" s="4"/>
    </row>
    <row r="34" spans="1:18">
      <c r="A34" s="99">
        <v>10</v>
      </c>
      <c r="B34" s="3" t="s">
        <v>50</v>
      </c>
      <c r="C34" s="16">
        <v>200000</v>
      </c>
      <c r="D34" s="4">
        <v>0</v>
      </c>
      <c r="E34" s="29">
        <f t="shared" si="4"/>
        <v>0</v>
      </c>
      <c r="F34" s="4">
        <v>0</v>
      </c>
      <c r="G34" s="4">
        <f t="shared" si="5"/>
        <v>0</v>
      </c>
      <c r="H34" s="4"/>
      <c r="I34" s="4"/>
      <c r="J34" s="4"/>
      <c r="K34" s="4"/>
      <c r="L34" s="4"/>
      <c r="M34" s="4"/>
      <c r="N34" s="4"/>
      <c r="O34" s="4"/>
      <c r="P34" s="4"/>
      <c r="Q34" s="4">
        <f t="shared" si="6"/>
        <v>0</v>
      </c>
      <c r="R34" s="4"/>
    </row>
    <row r="35" spans="1:18" s="28" customFormat="1">
      <c r="A35" s="158" t="s">
        <v>51</v>
      </c>
      <c r="B35" s="158"/>
      <c r="C35" s="120">
        <v>0</v>
      </c>
      <c r="D35" s="2">
        <v>0</v>
      </c>
      <c r="E35" s="29">
        <f t="shared" si="4"/>
        <v>0</v>
      </c>
      <c r="F35" s="2"/>
      <c r="G35" s="6">
        <f t="shared" ref="G35:G57" si="7">D35-F35</f>
        <v>0</v>
      </c>
      <c r="H35" s="2"/>
      <c r="I35" s="2"/>
      <c r="J35" s="2"/>
      <c r="K35" s="2"/>
      <c r="L35" s="2"/>
      <c r="M35" s="2"/>
      <c r="N35" s="2"/>
      <c r="O35" s="2"/>
      <c r="P35" s="2"/>
      <c r="Q35" s="6">
        <f t="shared" ref="Q35:Q57" si="8">SUM(H35:P35)</f>
        <v>0</v>
      </c>
      <c r="R35" s="2"/>
    </row>
    <row r="36" spans="1:18">
      <c r="A36" s="99">
        <v>1</v>
      </c>
      <c r="B36" s="3" t="s">
        <v>41</v>
      </c>
      <c r="C36" s="18">
        <v>350000</v>
      </c>
      <c r="D36" s="4">
        <v>0</v>
      </c>
      <c r="E36" s="29">
        <f t="shared" si="4"/>
        <v>0</v>
      </c>
      <c r="F36" s="4">
        <v>0</v>
      </c>
      <c r="G36" s="4">
        <f t="shared" si="7"/>
        <v>0</v>
      </c>
      <c r="H36" s="4"/>
      <c r="I36" s="4"/>
      <c r="J36" s="4"/>
      <c r="K36" s="4"/>
      <c r="L36" s="4"/>
      <c r="M36" s="4"/>
      <c r="N36" s="4"/>
      <c r="O36" s="4"/>
      <c r="P36" s="4"/>
      <c r="Q36" s="4">
        <f t="shared" si="8"/>
        <v>0</v>
      </c>
      <c r="R36" s="4"/>
    </row>
    <row r="37" spans="1:18">
      <c r="A37" s="99">
        <v>2</v>
      </c>
      <c r="B37" s="3" t="s">
        <v>42</v>
      </c>
      <c r="C37" s="18">
        <v>45000</v>
      </c>
      <c r="D37" s="4">
        <v>0</v>
      </c>
      <c r="E37" s="29">
        <f t="shared" si="4"/>
        <v>0</v>
      </c>
      <c r="F37" s="4">
        <v>0</v>
      </c>
      <c r="G37" s="4">
        <f t="shared" si="7"/>
        <v>0</v>
      </c>
      <c r="H37" s="4"/>
      <c r="I37" s="4"/>
      <c r="J37" s="4"/>
      <c r="K37" s="4"/>
      <c r="L37" s="4"/>
      <c r="M37" s="4"/>
      <c r="N37" s="4"/>
      <c r="O37" s="4"/>
      <c r="P37" s="4"/>
      <c r="Q37" s="4">
        <f t="shared" si="8"/>
        <v>0</v>
      </c>
      <c r="R37" s="4"/>
    </row>
    <row r="38" spans="1:18">
      <c r="A38" s="99">
        <v>3</v>
      </c>
      <c r="B38" s="3" t="s">
        <v>43</v>
      </c>
      <c r="C38" s="16">
        <v>55000</v>
      </c>
      <c r="D38" s="4">
        <v>0</v>
      </c>
      <c r="E38" s="29">
        <f t="shared" si="4"/>
        <v>0</v>
      </c>
      <c r="F38" s="4">
        <v>0</v>
      </c>
      <c r="G38" s="4">
        <f t="shared" si="7"/>
        <v>0</v>
      </c>
      <c r="H38" s="4"/>
      <c r="I38" s="4"/>
      <c r="J38" s="4"/>
      <c r="K38" s="4"/>
      <c r="L38" s="4"/>
      <c r="M38" s="4"/>
      <c r="N38" s="4"/>
      <c r="O38" s="4"/>
      <c r="P38" s="4"/>
      <c r="Q38" s="4">
        <f t="shared" si="8"/>
        <v>0</v>
      </c>
      <c r="R38" s="4"/>
    </row>
    <row r="39" spans="1:18">
      <c r="A39" s="99">
        <v>4</v>
      </c>
      <c r="B39" s="3" t="s">
        <v>44</v>
      </c>
      <c r="C39" s="16">
        <v>200000</v>
      </c>
      <c r="D39" s="4">
        <v>0</v>
      </c>
      <c r="E39" s="29">
        <f t="shared" si="4"/>
        <v>0</v>
      </c>
      <c r="F39" s="4">
        <v>0</v>
      </c>
      <c r="G39" s="4">
        <f t="shared" si="7"/>
        <v>0</v>
      </c>
      <c r="H39" s="4"/>
      <c r="I39" s="4"/>
      <c r="J39" s="4"/>
      <c r="K39" s="4"/>
      <c r="L39" s="4"/>
      <c r="M39" s="4"/>
      <c r="N39" s="4"/>
      <c r="O39" s="4"/>
      <c r="P39" s="4"/>
      <c r="Q39" s="4">
        <f t="shared" si="8"/>
        <v>0</v>
      </c>
      <c r="R39" s="4"/>
    </row>
    <row r="40" spans="1:18">
      <c r="A40" s="99">
        <v>5</v>
      </c>
      <c r="B40" s="3" t="s">
        <v>45</v>
      </c>
      <c r="C40" s="16">
        <v>55000</v>
      </c>
      <c r="D40" s="4">
        <v>0</v>
      </c>
      <c r="E40" s="29">
        <f t="shared" si="4"/>
        <v>0</v>
      </c>
      <c r="F40" s="4">
        <v>0</v>
      </c>
      <c r="G40" s="4">
        <f t="shared" si="7"/>
        <v>0</v>
      </c>
      <c r="H40" s="4"/>
      <c r="I40" s="4"/>
      <c r="J40" s="4"/>
      <c r="K40" s="4"/>
      <c r="L40" s="4"/>
      <c r="M40" s="4"/>
      <c r="N40" s="4"/>
      <c r="O40" s="4"/>
      <c r="P40" s="4"/>
      <c r="Q40" s="4">
        <f t="shared" si="8"/>
        <v>0</v>
      </c>
      <c r="R40" s="4"/>
    </row>
    <row r="41" spans="1:18">
      <c r="A41" s="99">
        <v>6</v>
      </c>
      <c r="B41" s="3" t="s">
        <v>46</v>
      </c>
      <c r="C41" s="16">
        <v>200000</v>
      </c>
      <c r="D41" s="4">
        <v>0</v>
      </c>
      <c r="E41" s="29">
        <f t="shared" si="4"/>
        <v>0</v>
      </c>
      <c r="F41" s="4">
        <v>0</v>
      </c>
      <c r="G41" s="4">
        <f t="shared" si="7"/>
        <v>0</v>
      </c>
      <c r="H41" s="4"/>
      <c r="I41" s="4"/>
      <c r="J41" s="4"/>
      <c r="K41" s="4"/>
      <c r="L41" s="4"/>
      <c r="M41" s="4"/>
      <c r="N41" s="4"/>
      <c r="O41" s="4"/>
      <c r="P41" s="4"/>
      <c r="Q41" s="4">
        <f t="shared" si="8"/>
        <v>0</v>
      </c>
      <c r="R41" s="4"/>
    </row>
    <row r="42" spans="1:18">
      <c r="A42" s="99">
        <v>7</v>
      </c>
      <c r="B42" s="3" t="s">
        <v>47</v>
      </c>
      <c r="C42" s="16">
        <v>200000</v>
      </c>
      <c r="D42" s="4">
        <v>0</v>
      </c>
      <c r="E42" s="29">
        <f t="shared" si="4"/>
        <v>0</v>
      </c>
      <c r="F42" s="4">
        <v>0</v>
      </c>
      <c r="G42" s="4">
        <f t="shared" si="7"/>
        <v>0</v>
      </c>
      <c r="H42" s="4"/>
      <c r="I42" s="4"/>
      <c r="J42" s="4"/>
      <c r="K42" s="4"/>
      <c r="L42" s="4"/>
      <c r="M42" s="4"/>
      <c r="N42" s="4"/>
      <c r="O42" s="4"/>
      <c r="P42" s="4"/>
      <c r="Q42" s="4">
        <f t="shared" si="8"/>
        <v>0</v>
      </c>
      <c r="R42" s="4"/>
    </row>
    <row r="43" spans="1:18">
      <c r="A43" s="99">
        <v>8</v>
      </c>
      <c r="B43" s="3" t="s">
        <v>48</v>
      </c>
      <c r="C43" s="18">
        <v>45000</v>
      </c>
      <c r="D43" s="4">
        <v>0</v>
      </c>
      <c r="E43" s="29">
        <f t="shared" si="4"/>
        <v>0</v>
      </c>
      <c r="F43" s="4">
        <v>0</v>
      </c>
      <c r="G43" s="4">
        <f t="shared" si="7"/>
        <v>0</v>
      </c>
      <c r="H43" s="4"/>
      <c r="I43" s="4"/>
      <c r="J43" s="4"/>
      <c r="K43" s="4"/>
      <c r="L43" s="4"/>
      <c r="M43" s="4"/>
      <c r="N43" s="4"/>
      <c r="O43" s="4"/>
      <c r="P43" s="4"/>
      <c r="Q43" s="4">
        <f t="shared" si="8"/>
        <v>0</v>
      </c>
      <c r="R43" s="4"/>
    </row>
    <row r="44" spans="1:18">
      <c r="A44" s="99">
        <v>9</v>
      </c>
      <c r="B44" s="3" t="s">
        <v>49</v>
      </c>
      <c r="C44" s="16">
        <v>130000</v>
      </c>
      <c r="D44" s="4">
        <v>0</v>
      </c>
      <c r="E44" s="29">
        <f t="shared" si="4"/>
        <v>0</v>
      </c>
      <c r="F44" s="4">
        <v>0</v>
      </c>
      <c r="G44" s="4">
        <f t="shared" si="7"/>
        <v>0</v>
      </c>
      <c r="H44" s="4"/>
      <c r="I44" s="4"/>
      <c r="J44" s="4"/>
      <c r="K44" s="4"/>
      <c r="L44" s="4"/>
      <c r="M44" s="4"/>
      <c r="N44" s="4"/>
      <c r="O44" s="4"/>
      <c r="P44" s="4"/>
      <c r="Q44" s="4">
        <f t="shared" si="8"/>
        <v>0</v>
      </c>
      <c r="R44" s="4"/>
    </row>
    <row r="45" spans="1:18">
      <c r="A45" s="99">
        <v>10</v>
      </c>
      <c r="B45" s="3" t="s">
        <v>50</v>
      </c>
      <c r="C45" s="16">
        <v>200000</v>
      </c>
      <c r="D45" s="4">
        <v>0</v>
      </c>
      <c r="E45" s="29">
        <f t="shared" si="4"/>
        <v>0</v>
      </c>
      <c r="F45" s="4">
        <v>0</v>
      </c>
      <c r="G45" s="4">
        <f t="shared" si="7"/>
        <v>0</v>
      </c>
      <c r="H45" s="4"/>
      <c r="I45" s="4"/>
      <c r="J45" s="4"/>
      <c r="K45" s="4"/>
      <c r="L45" s="4"/>
      <c r="M45" s="4"/>
      <c r="N45" s="4"/>
      <c r="O45" s="4"/>
      <c r="P45" s="4"/>
      <c r="Q45" s="4">
        <f t="shared" si="8"/>
        <v>0</v>
      </c>
      <c r="R45" s="4"/>
    </row>
    <row r="46" spans="1:18">
      <c r="A46" s="158" t="s">
        <v>52</v>
      </c>
      <c r="B46" s="158"/>
      <c r="C46" s="120">
        <v>0</v>
      </c>
      <c r="D46" s="2">
        <v>0</v>
      </c>
      <c r="E46" s="29">
        <f t="shared" si="4"/>
        <v>0</v>
      </c>
      <c r="F46" s="2"/>
      <c r="G46" s="6">
        <f t="shared" si="7"/>
        <v>0</v>
      </c>
      <c r="H46" s="2"/>
      <c r="I46" s="2"/>
      <c r="J46" s="2"/>
      <c r="K46" s="2"/>
      <c r="L46" s="2"/>
      <c r="M46" s="2"/>
      <c r="N46" s="2"/>
      <c r="O46" s="2"/>
      <c r="P46" s="2"/>
      <c r="Q46" s="6">
        <f t="shared" si="8"/>
        <v>0</v>
      </c>
      <c r="R46" s="2"/>
    </row>
    <row r="47" spans="1:18">
      <c r="A47" s="99">
        <v>1</v>
      </c>
      <c r="B47" s="3" t="s">
        <v>41</v>
      </c>
      <c r="C47" s="18">
        <v>350000</v>
      </c>
      <c r="D47" s="4">
        <v>0</v>
      </c>
      <c r="E47" s="29">
        <f t="shared" si="4"/>
        <v>0</v>
      </c>
      <c r="F47" s="4">
        <v>0</v>
      </c>
      <c r="G47" s="4">
        <f t="shared" si="7"/>
        <v>0</v>
      </c>
      <c r="H47" s="4"/>
      <c r="I47" s="4"/>
      <c r="J47" s="4"/>
      <c r="K47" s="4"/>
      <c r="L47" s="4"/>
      <c r="M47" s="4"/>
      <c r="N47" s="4"/>
      <c r="O47" s="4"/>
      <c r="P47" s="4"/>
      <c r="Q47" s="4">
        <f t="shared" si="8"/>
        <v>0</v>
      </c>
      <c r="R47" s="4"/>
    </row>
    <row r="48" spans="1:18">
      <c r="A48" s="99">
        <v>2</v>
      </c>
      <c r="B48" s="3" t="s">
        <v>42</v>
      </c>
      <c r="C48" s="18">
        <v>45000</v>
      </c>
      <c r="D48" s="4">
        <v>0</v>
      </c>
      <c r="E48" s="29">
        <f t="shared" si="4"/>
        <v>0</v>
      </c>
      <c r="F48" s="4">
        <v>0</v>
      </c>
      <c r="G48" s="4">
        <f t="shared" si="7"/>
        <v>0</v>
      </c>
      <c r="H48" s="4"/>
      <c r="I48" s="4"/>
      <c r="J48" s="4"/>
      <c r="K48" s="4"/>
      <c r="L48" s="4"/>
      <c r="M48" s="4"/>
      <c r="N48" s="4"/>
      <c r="O48" s="4"/>
      <c r="P48" s="4"/>
      <c r="Q48" s="4">
        <f t="shared" si="8"/>
        <v>0</v>
      </c>
      <c r="R48" s="4"/>
    </row>
    <row r="49" spans="1:18">
      <c r="A49" s="99">
        <v>3</v>
      </c>
      <c r="B49" s="3" t="s">
        <v>43</v>
      </c>
      <c r="C49" s="16">
        <v>55000</v>
      </c>
      <c r="D49" s="4">
        <v>0</v>
      </c>
      <c r="E49" s="29">
        <f t="shared" si="4"/>
        <v>0</v>
      </c>
      <c r="F49" s="4">
        <v>0</v>
      </c>
      <c r="G49" s="4">
        <f t="shared" si="7"/>
        <v>0</v>
      </c>
      <c r="H49" s="4"/>
      <c r="I49" s="4"/>
      <c r="J49" s="4"/>
      <c r="K49" s="4"/>
      <c r="L49" s="4"/>
      <c r="M49" s="4"/>
      <c r="N49" s="4"/>
      <c r="O49" s="4"/>
      <c r="P49" s="4"/>
      <c r="Q49" s="4">
        <f t="shared" si="8"/>
        <v>0</v>
      </c>
      <c r="R49" s="4"/>
    </row>
    <row r="50" spans="1:18">
      <c r="A50" s="99">
        <v>4</v>
      </c>
      <c r="B50" s="3" t="s">
        <v>44</v>
      </c>
      <c r="C50" s="16">
        <v>200000</v>
      </c>
      <c r="D50" s="4">
        <v>0</v>
      </c>
      <c r="E50" s="29">
        <f t="shared" si="4"/>
        <v>0</v>
      </c>
      <c r="F50" s="4">
        <v>0</v>
      </c>
      <c r="G50" s="4">
        <f t="shared" si="7"/>
        <v>0</v>
      </c>
      <c r="H50" s="4"/>
      <c r="I50" s="4"/>
      <c r="J50" s="4"/>
      <c r="K50" s="4"/>
      <c r="L50" s="4"/>
      <c r="M50" s="4"/>
      <c r="N50" s="4"/>
      <c r="O50" s="4"/>
      <c r="P50" s="4"/>
      <c r="Q50" s="4">
        <f t="shared" si="8"/>
        <v>0</v>
      </c>
      <c r="R50" s="4"/>
    </row>
    <row r="51" spans="1:18">
      <c r="A51" s="99">
        <v>5</v>
      </c>
      <c r="B51" s="3" t="s">
        <v>45</v>
      </c>
      <c r="C51" s="16">
        <v>55000</v>
      </c>
      <c r="D51" s="4">
        <v>0</v>
      </c>
      <c r="E51" s="29">
        <f t="shared" si="4"/>
        <v>0</v>
      </c>
      <c r="F51" s="4">
        <v>0</v>
      </c>
      <c r="G51" s="4">
        <f t="shared" si="7"/>
        <v>0</v>
      </c>
      <c r="H51" s="4"/>
      <c r="I51" s="4"/>
      <c r="J51" s="4"/>
      <c r="K51" s="4"/>
      <c r="L51" s="4"/>
      <c r="M51" s="4"/>
      <c r="N51" s="4"/>
      <c r="O51" s="4"/>
      <c r="P51" s="4"/>
      <c r="Q51" s="4">
        <f t="shared" si="8"/>
        <v>0</v>
      </c>
      <c r="R51" s="4"/>
    </row>
    <row r="52" spans="1:18">
      <c r="A52" s="99">
        <v>6</v>
      </c>
      <c r="B52" s="3" t="s">
        <v>46</v>
      </c>
      <c r="C52" s="16">
        <v>200000</v>
      </c>
      <c r="D52" s="4">
        <v>0</v>
      </c>
      <c r="E52" s="29">
        <f t="shared" si="4"/>
        <v>0</v>
      </c>
      <c r="F52" s="4">
        <v>0</v>
      </c>
      <c r="G52" s="4">
        <f t="shared" si="7"/>
        <v>0</v>
      </c>
      <c r="H52" s="4"/>
      <c r="I52" s="4"/>
      <c r="J52" s="4"/>
      <c r="K52" s="4"/>
      <c r="L52" s="4"/>
      <c r="M52" s="4"/>
      <c r="N52" s="4"/>
      <c r="O52" s="4"/>
      <c r="P52" s="4"/>
      <c r="Q52" s="4">
        <f t="shared" si="8"/>
        <v>0</v>
      </c>
      <c r="R52" s="4"/>
    </row>
    <row r="53" spans="1:18">
      <c r="A53" s="99">
        <v>7</v>
      </c>
      <c r="B53" s="3" t="s">
        <v>47</v>
      </c>
      <c r="C53" s="16">
        <v>200000</v>
      </c>
      <c r="D53" s="4">
        <v>0</v>
      </c>
      <c r="E53" s="29">
        <f t="shared" si="4"/>
        <v>0</v>
      </c>
      <c r="F53" s="4">
        <v>0</v>
      </c>
      <c r="G53" s="4">
        <f t="shared" si="7"/>
        <v>0</v>
      </c>
      <c r="H53" s="4"/>
      <c r="I53" s="4"/>
      <c r="J53" s="4"/>
      <c r="K53" s="4"/>
      <c r="L53" s="4"/>
      <c r="M53" s="4"/>
      <c r="N53" s="4"/>
      <c r="O53" s="4"/>
      <c r="P53" s="4"/>
      <c r="Q53" s="4">
        <f t="shared" si="8"/>
        <v>0</v>
      </c>
      <c r="R53" s="4"/>
    </row>
    <row r="54" spans="1:18">
      <c r="A54" s="99">
        <v>8</v>
      </c>
      <c r="B54" s="3" t="s">
        <v>48</v>
      </c>
      <c r="C54" s="18">
        <v>45000</v>
      </c>
      <c r="D54" s="4">
        <v>0</v>
      </c>
      <c r="E54" s="29">
        <f t="shared" si="4"/>
        <v>0</v>
      </c>
      <c r="F54" s="4">
        <v>0</v>
      </c>
      <c r="G54" s="4">
        <f t="shared" si="7"/>
        <v>0</v>
      </c>
      <c r="H54" s="4"/>
      <c r="I54" s="4"/>
      <c r="J54" s="4"/>
      <c r="K54" s="4"/>
      <c r="L54" s="4"/>
      <c r="M54" s="4"/>
      <c r="N54" s="4"/>
      <c r="O54" s="4"/>
      <c r="P54" s="4"/>
      <c r="Q54" s="4">
        <f t="shared" si="8"/>
        <v>0</v>
      </c>
      <c r="R54" s="4"/>
    </row>
    <row r="55" spans="1:18">
      <c r="A55" s="99">
        <v>9</v>
      </c>
      <c r="B55" s="3" t="s">
        <v>49</v>
      </c>
      <c r="C55" s="16">
        <v>130000</v>
      </c>
      <c r="D55" s="4">
        <v>0</v>
      </c>
      <c r="E55" s="29">
        <f t="shared" si="4"/>
        <v>0</v>
      </c>
      <c r="F55" s="4">
        <v>0</v>
      </c>
      <c r="G55" s="4">
        <f t="shared" si="7"/>
        <v>0</v>
      </c>
      <c r="H55" s="4"/>
      <c r="I55" s="4"/>
      <c r="J55" s="4"/>
      <c r="K55" s="4"/>
      <c r="L55" s="4"/>
      <c r="M55" s="4"/>
      <c r="N55" s="4"/>
      <c r="O55" s="4"/>
      <c r="P55" s="4"/>
      <c r="Q55" s="4">
        <f t="shared" si="8"/>
        <v>0</v>
      </c>
      <c r="R55" s="4"/>
    </row>
    <row r="56" spans="1:18">
      <c r="A56" s="99">
        <v>10</v>
      </c>
      <c r="B56" s="3" t="s">
        <v>50</v>
      </c>
      <c r="C56" s="16">
        <v>200000</v>
      </c>
      <c r="D56" s="4">
        <v>0</v>
      </c>
      <c r="E56" s="29">
        <f t="shared" si="4"/>
        <v>0</v>
      </c>
      <c r="F56" s="4">
        <v>0</v>
      </c>
      <c r="G56" s="4">
        <f t="shared" si="7"/>
        <v>0</v>
      </c>
      <c r="H56" s="4"/>
      <c r="I56" s="4"/>
      <c r="J56" s="4"/>
      <c r="K56" s="4"/>
      <c r="L56" s="4"/>
      <c r="M56" s="4"/>
      <c r="N56" s="4"/>
      <c r="O56" s="4"/>
      <c r="P56" s="4"/>
      <c r="Q56" s="4">
        <f t="shared" si="8"/>
        <v>0</v>
      </c>
      <c r="R56" s="4"/>
    </row>
    <row r="57" spans="1:18">
      <c r="A57" s="158" t="s">
        <v>53</v>
      </c>
      <c r="B57" s="158"/>
      <c r="C57" s="120">
        <v>0</v>
      </c>
      <c r="D57" s="2">
        <v>0</v>
      </c>
      <c r="E57" s="29">
        <f t="shared" si="4"/>
        <v>0</v>
      </c>
      <c r="F57" s="2"/>
      <c r="G57" s="6">
        <f t="shared" si="7"/>
        <v>0</v>
      </c>
      <c r="H57" s="2"/>
      <c r="I57" s="2"/>
      <c r="J57" s="2"/>
      <c r="K57" s="2"/>
      <c r="L57" s="2"/>
      <c r="M57" s="2"/>
      <c r="N57" s="2"/>
      <c r="O57" s="2"/>
      <c r="P57" s="2"/>
      <c r="Q57" s="6">
        <f t="shared" si="8"/>
        <v>0</v>
      </c>
      <c r="R57" s="2"/>
    </row>
    <row r="58" spans="1:18">
      <c r="A58" s="100">
        <v>1</v>
      </c>
      <c r="B58" s="3" t="s">
        <v>54</v>
      </c>
      <c r="C58" s="16">
        <v>120000</v>
      </c>
      <c r="D58" s="4">
        <v>1</v>
      </c>
      <c r="E58" s="29">
        <f t="shared" si="4"/>
        <v>120000</v>
      </c>
      <c r="F58" s="4">
        <v>1</v>
      </c>
      <c r="G58" s="4">
        <f t="shared" ref="G58:G61" si="9">D58-F58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>
        <f t="shared" ref="Q58:Q63" si="10">SUM(H58:P58)</f>
        <v>0</v>
      </c>
      <c r="R58" s="4"/>
    </row>
    <row r="59" spans="1:18">
      <c r="A59" s="6"/>
      <c r="B59" s="8" t="s">
        <v>55</v>
      </c>
      <c r="C59" s="37">
        <v>0</v>
      </c>
      <c r="D59" s="6">
        <v>0</v>
      </c>
      <c r="E59" s="29">
        <f t="shared" si="4"/>
        <v>0</v>
      </c>
      <c r="F59" s="6">
        <v>0</v>
      </c>
      <c r="G59" s="6">
        <f t="shared" si="9"/>
        <v>0</v>
      </c>
      <c r="H59" s="6"/>
      <c r="I59" s="6"/>
      <c r="J59" s="6"/>
      <c r="K59" s="6"/>
      <c r="L59" s="6"/>
      <c r="M59" s="6"/>
      <c r="N59" s="6"/>
      <c r="O59" s="6"/>
      <c r="P59" s="6"/>
      <c r="Q59" s="6">
        <f t="shared" si="10"/>
        <v>0</v>
      </c>
      <c r="R59" s="6"/>
    </row>
    <row r="60" spans="1:18">
      <c r="A60" s="106">
        <v>1</v>
      </c>
      <c r="B60" s="10" t="s">
        <v>155</v>
      </c>
      <c r="C60" s="16">
        <v>1100000</v>
      </c>
      <c r="D60" s="16">
        <v>1</v>
      </c>
      <c r="E60" s="29">
        <f t="shared" si="4"/>
        <v>1100000</v>
      </c>
      <c r="F60" s="16">
        <v>0</v>
      </c>
      <c r="G60" s="16">
        <f t="shared" si="9"/>
        <v>1</v>
      </c>
      <c r="H60" s="16"/>
      <c r="I60" s="16">
        <v>1</v>
      </c>
      <c r="J60" s="16"/>
      <c r="K60" s="16"/>
      <c r="L60" s="16"/>
      <c r="M60" s="16"/>
      <c r="N60" s="16"/>
      <c r="O60" s="16"/>
      <c r="P60" s="16"/>
      <c r="Q60" s="16">
        <f t="shared" si="10"/>
        <v>1</v>
      </c>
      <c r="R60" s="9"/>
    </row>
    <row r="61" spans="1:18">
      <c r="A61" s="106">
        <v>2</v>
      </c>
      <c r="B61" s="10" t="s">
        <v>156</v>
      </c>
      <c r="C61" s="16">
        <v>1100000</v>
      </c>
      <c r="D61" s="16">
        <v>1</v>
      </c>
      <c r="E61" s="29">
        <f t="shared" si="4"/>
        <v>1100000</v>
      </c>
      <c r="F61" s="16">
        <v>0</v>
      </c>
      <c r="G61" s="16">
        <f t="shared" si="9"/>
        <v>1</v>
      </c>
      <c r="H61" s="16"/>
      <c r="I61" s="16">
        <v>1</v>
      </c>
      <c r="J61" s="16"/>
      <c r="K61" s="16"/>
      <c r="L61" s="16"/>
      <c r="M61" s="16"/>
      <c r="N61" s="16"/>
      <c r="O61" s="16"/>
      <c r="P61" s="16"/>
      <c r="Q61" s="16">
        <f t="shared" si="10"/>
        <v>1</v>
      </c>
      <c r="R61" s="9"/>
    </row>
    <row r="62" spans="1:18">
      <c r="A62" s="106">
        <v>3</v>
      </c>
      <c r="B62" s="10" t="s">
        <v>157</v>
      </c>
      <c r="C62" s="105">
        <v>150000</v>
      </c>
      <c r="D62" s="105">
        <v>2</v>
      </c>
      <c r="E62" s="29">
        <f t="shared" si="4"/>
        <v>300000</v>
      </c>
      <c r="F62" s="105">
        <v>0</v>
      </c>
      <c r="G62" s="105">
        <f t="shared" ref="G62:G63" si="11">D62-F62</f>
        <v>2</v>
      </c>
      <c r="H62" s="105"/>
      <c r="I62" s="105">
        <v>2</v>
      </c>
      <c r="J62" s="105"/>
      <c r="K62" s="105"/>
      <c r="L62" s="105"/>
      <c r="M62" s="105"/>
      <c r="N62" s="105"/>
      <c r="O62" s="105"/>
      <c r="P62" s="105"/>
      <c r="Q62" s="105">
        <f t="shared" si="10"/>
        <v>2</v>
      </c>
      <c r="R62" s="9"/>
    </row>
    <row r="63" spans="1:18">
      <c r="A63" s="106">
        <v>4</v>
      </c>
      <c r="B63" s="10" t="s">
        <v>158</v>
      </c>
      <c r="C63" s="16">
        <v>70000</v>
      </c>
      <c r="D63" s="16">
        <v>3</v>
      </c>
      <c r="E63" s="29">
        <f t="shared" si="4"/>
        <v>210000</v>
      </c>
      <c r="F63" s="16">
        <v>0</v>
      </c>
      <c r="G63" s="16">
        <f t="shared" si="11"/>
        <v>3</v>
      </c>
      <c r="H63" s="16"/>
      <c r="I63" s="16">
        <v>3</v>
      </c>
      <c r="J63" s="16"/>
      <c r="K63" s="16"/>
      <c r="L63" s="16"/>
      <c r="M63" s="16"/>
      <c r="N63" s="16"/>
      <c r="O63" s="16"/>
      <c r="P63" s="16"/>
      <c r="Q63" s="16">
        <f t="shared" si="10"/>
        <v>3</v>
      </c>
      <c r="R63" s="9"/>
    </row>
    <row r="64" spans="1:18">
      <c r="A64" s="37"/>
      <c r="B64" s="117" t="s">
        <v>21</v>
      </c>
      <c r="C64" s="36"/>
      <c r="D64" s="15">
        <f t="shared" ref="D64:Q64" si="12">SUM(D7:D63)</f>
        <v>36</v>
      </c>
      <c r="E64" s="121">
        <f>SUM(E9:E63)</f>
        <v>6816000</v>
      </c>
      <c r="F64" s="15">
        <f t="shared" si="12"/>
        <v>10</v>
      </c>
      <c r="G64" s="15">
        <f t="shared" si="12"/>
        <v>26</v>
      </c>
      <c r="H64" s="15">
        <f t="shared" si="12"/>
        <v>0</v>
      </c>
      <c r="I64" s="15">
        <f t="shared" si="12"/>
        <v>19</v>
      </c>
      <c r="J64" s="15">
        <f t="shared" si="12"/>
        <v>0</v>
      </c>
      <c r="K64" s="15">
        <f t="shared" si="12"/>
        <v>7</v>
      </c>
      <c r="L64" s="15">
        <f t="shared" si="12"/>
        <v>0</v>
      </c>
      <c r="M64" s="15">
        <f t="shared" si="12"/>
        <v>0</v>
      </c>
      <c r="N64" s="15">
        <f t="shared" si="12"/>
        <v>0</v>
      </c>
      <c r="O64" s="15">
        <f t="shared" si="12"/>
        <v>0</v>
      </c>
      <c r="P64" s="15">
        <f t="shared" si="12"/>
        <v>0</v>
      </c>
      <c r="Q64" s="15">
        <f t="shared" si="12"/>
        <v>26</v>
      </c>
      <c r="R64" s="15"/>
    </row>
    <row r="65" spans="1:18">
      <c r="A65" s="56"/>
      <c r="B65" s="57"/>
      <c r="C65" s="57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</row>
  </sheetData>
  <mergeCells count="22">
    <mergeCell ref="A7:B7"/>
    <mergeCell ref="G4:G5"/>
    <mergeCell ref="A35:B35"/>
    <mergeCell ref="A57:B57"/>
    <mergeCell ref="A46:B46"/>
    <mergeCell ref="A16:B16"/>
    <mergeCell ref="A20:B20"/>
    <mergeCell ref="A22:B22"/>
    <mergeCell ref="A24:B24"/>
    <mergeCell ref="A8:B8"/>
    <mergeCell ref="A4:A5"/>
    <mergeCell ref="B4:B5"/>
    <mergeCell ref="D4:D5"/>
    <mergeCell ref="F4:F5"/>
    <mergeCell ref="H4:Q5"/>
    <mergeCell ref="R4:R5"/>
    <mergeCell ref="C4:C5"/>
    <mergeCell ref="A1:R1"/>
    <mergeCell ref="A2:J2"/>
    <mergeCell ref="K2:R2"/>
    <mergeCell ref="A3:J3"/>
    <mergeCell ref="K3:R3"/>
  </mergeCells>
  <pageMargins left="0.7" right="0.7" top="0.75" bottom="0.75" header="0.3" footer="0.3"/>
  <pageSetup paperSize="9" scale="74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view="pageBreakPreview" zoomScaleSheetLayoutView="100" workbookViewId="0">
      <selection activeCell="E60" sqref="E60"/>
    </sheetView>
  </sheetViews>
  <sheetFormatPr defaultRowHeight="15.75"/>
  <cols>
    <col min="1" max="1" width="3.5703125" style="21" bestFit="1" customWidth="1"/>
    <col min="2" max="2" width="47.7109375" style="14" customWidth="1"/>
    <col min="3" max="3" width="19.28515625" style="14" bestFit="1" customWidth="1"/>
    <col min="4" max="4" width="8.85546875" style="14" customWidth="1"/>
    <col min="5" max="5" width="14.85546875" style="14" customWidth="1"/>
    <col min="6" max="7" width="8.85546875" style="14" customWidth="1"/>
    <col min="8" max="16" width="4.28515625" style="14" bestFit="1" customWidth="1"/>
    <col min="17" max="17" width="6" style="14" bestFit="1" customWidth="1"/>
    <col min="18" max="18" width="7.28515625" style="14" customWidth="1"/>
    <col min="19" max="258" width="9.140625" style="14"/>
    <col min="259" max="259" width="7.85546875" style="14" customWidth="1"/>
    <col min="260" max="260" width="47.7109375" style="14" customWidth="1"/>
    <col min="261" max="263" width="8.85546875" style="14" customWidth="1"/>
    <col min="264" max="272" width="7.28515625" style="14" customWidth="1"/>
    <col min="273" max="273" width="7" style="14" customWidth="1"/>
    <col min="274" max="274" width="7.28515625" style="14" customWidth="1"/>
    <col min="275" max="514" width="9.140625" style="14"/>
    <col min="515" max="515" width="7.85546875" style="14" customWidth="1"/>
    <col min="516" max="516" width="47.7109375" style="14" customWidth="1"/>
    <col min="517" max="519" width="8.85546875" style="14" customWidth="1"/>
    <col min="520" max="528" width="7.28515625" style="14" customWidth="1"/>
    <col min="529" max="529" width="7" style="14" customWidth="1"/>
    <col min="530" max="530" width="7.28515625" style="14" customWidth="1"/>
    <col min="531" max="770" width="9.140625" style="14"/>
    <col min="771" max="771" width="7.85546875" style="14" customWidth="1"/>
    <col min="772" max="772" width="47.7109375" style="14" customWidth="1"/>
    <col min="773" max="775" width="8.85546875" style="14" customWidth="1"/>
    <col min="776" max="784" width="7.28515625" style="14" customWidth="1"/>
    <col min="785" max="785" width="7" style="14" customWidth="1"/>
    <col min="786" max="786" width="7.28515625" style="14" customWidth="1"/>
    <col min="787" max="1026" width="9.140625" style="14"/>
    <col min="1027" max="1027" width="7.85546875" style="14" customWidth="1"/>
    <col min="1028" max="1028" width="47.7109375" style="14" customWidth="1"/>
    <col min="1029" max="1031" width="8.85546875" style="14" customWidth="1"/>
    <col min="1032" max="1040" width="7.28515625" style="14" customWidth="1"/>
    <col min="1041" max="1041" width="7" style="14" customWidth="1"/>
    <col min="1042" max="1042" width="7.28515625" style="14" customWidth="1"/>
    <col min="1043" max="1282" width="9.140625" style="14"/>
    <col min="1283" max="1283" width="7.85546875" style="14" customWidth="1"/>
    <col min="1284" max="1284" width="47.7109375" style="14" customWidth="1"/>
    <col min="1285" max="1287" width="8.85546875" style="14" customWidth="1"/>
    <col min="1288" max="1296" width="7.28515625" style="14" customWidth="1"/>
    <col min="1297" max="1297" width="7" style="14" customWidth="1"/>
    <col min="1298" max="1298" width="7.28515625" style="14" customWidth="1"/>
    <col min="1299" max="1538" width="9.140625" style="14"/>
    <col min="1539" max="1539" width="7.85546875" style="14" customWidth="1"/>
    <col min="1540" max="1540" width="47.7109375" style="14" customWidth="1"/>
    <col min="1541" max="1543" width="8.85546875" style="14" customWidth="1"/>
    <col min="1544" max="1552" width="7.28515625" style="14" customWidth="1"/>
    <col min="1553" max="1553" width="7" style="14" customWidth="1"/>
    <col min="1554" max="1554" width="7.28515625" style="14" customWidth="1"/>
    <col min="1555" max="1794" width="9.140625" style="14"/>
    <col min="1795" max="1795" width="7.85546875" style="14" customWidth="1"/>
    <col min="1796" max="1796" width="47.7109375" style="14" customWidth="1"/>
    <col min="1797" max="1799" width="8.85546875" style="14" customWidth="1"/>
    <col min="1800" max="1808" width="7.28515625" style="14" customWidth="1"/>
    <col min="1809" max="1809" width="7" style="14" customWidth="1"/>
    <col min="1810" max="1810" width="7.28515625" style="14" customWidth="1"/>
    <col min="1811" max="2050" width="9.140625" style="14"/>
    <col min="2051" max="2051" width="7.85546875" style="14" customWidth="1"/>
    <col min="2052" max="2052" width="47.7109375" style="14" customWidth="1"/>
    <col min="2053" max="2055" width="8.85546875" style="14" customWidth="1"/>
    <col min="2056" max="2064" width="7.28515625" style="14" customWidth="1"/>
    <col min="2065" max="2065" width="7" style="14" customWidth="1"/>
    <col min="2066" max="2066" width="7.28515625" style="14" customWidth="1"/>
    <col min="2067" max="2306" width="9.140625" style="14"/>
    <col min="2307" max="2307" width="7.85546875" style="14" customWidth="1"/>
    <col min="2308" max="2308" width="47.7109375" style="14" customWidth="1"/>
    <col min="2309" max="2311" width="8.85546875" style="14" customWidth="1"/>
    <col min="2312" max="2320" width="7.28515625" style="14" customWidth="1"/>
    <col min="2321" max="2321" width="7" style="14" customWidth="1"/>
    <col min="2322" max="2322" width="7.28515625" style="14" customWidth="1"/>
    <col min="2323" max="2562" width="9.140625" style="14"/>
    <col min="2563" max="2563" width="7.85546875" style="14" customWidth="1"/>
    <col min="2564" max="2564" width="47.7109375" style="14" customWidth="1"/>
    <col min="2565" max="2567" width="8.85546875" style="14" customWidth="1"/>
    <col min="2568" max="2576" width="7.28515625" style="14" customWidth="1"/>
    <col min="2577" max="2577" width="7" style="14" customWidth="1"/>
    <col min="2578" max="2578" width="7.28515625" style="14" customWidth="1"/>
    <col min="2579" max="2818" width="9.140625" style="14"/>
    <col min="2819" max="2819" width="7.85546875" style="14" customWidth="1"/>
    <col min="2820" max="2820" width="47.7109375" style="14" customWidth="1"/>
    <col min="2821" max="2823" width="8.85546875" style="14" customWidth="1"/>
    <col min="2824" max="2832" width="7.28515625" style="14" customWidth="1"/>
    <col min="2833" max="2833" width="7" style="14" customWidth="1"/>
    <col min="2834" max="2834" width="7.28515625" style="14" customWidth="1"/>
    <col min="2835" max="3074" width="9.140625" style="14"/>
    <col min="3075" max="3075" width="7.85546875" style="14" customWidth="1"/>
    <col min="3076" max="3076" width="47.7109375" style="14" customWidth="1"/>
    <col min="3077" max="3079" width="8.85546875" style="14" customWidth="1"/>
    <col min="3080" max="3088" width="7.28515625" style="14" customWidth="1"/>
    <col min="3089" max="3089" width="7" style="14" customWidth="1"/>
    <col min="3090" max="3090" width="7.28515625" style="14" customWidth="1"/>
    <col min="3091" max="3330" width="9.140625" style="14"/>
    <col min="3331" max="3331" width="7.85546875" style="14" customWidth="1"/>
    <col min="3332" max="3332" width="47.7109375" style="14" customWidth="1"/>
    <col min="3333" max="3335" width="8.85546875" style="14" customWidth="1"/>
    <col min="3336" max="3344" width="7.28515625" style="14" customWidth="1"/>
    <col min="3345" max="3345" width="7" style="14" customWidth="1"/>
    <col min="3346" max="3346" width="7.28515625" style="14" customWidth="1"/>
    <col min="3347" max="3586" width="9.140625" style="14"/>
    <col min="3587" max="3587" width="7.85546875" style="14" customWidth="1"/>
    <col min="3588" max="3588" width="47.7109375" style="14" customWidth="1"/>
    <col min="3589" max="3591" width="8.85546875" style="14" customWidth="1"/>
    <col min="3592" max="3600" width="7.28515625" style="14" customWidth="1"/>
    <col min="3601" max="3601" width="7" style="14" customWidth="1"/>
    <col min="3602" max="3602" width="7.28515625" style="14" customWidth="1"/>
    <col min="3603" max="3842" width="9.140625" style="14"/>
    <col min="3843" max="3843" width="7.85546875" style="14" customWidth="1"/>
    <col min="3844" max="3844" width="47.7109375" style="14" customWidth="1"/>
    <col min="3845" max="3847" width="8.85546875" style="14" customWidth="1"/>
    <col min="3848" max="3856" width="7.28515625" style="14" customWidth="1"/>
    <col min="3857" max="3857" width="7" style="14" customWidth="1"/>
    <col min="3858" max="3858" width="7.28515625" style="14" customWidth="1"/>
    <col min="3859" max="4098" width="9.140625" style="14"/>
    <col min="4099" max="4099" width="7.85546875" style="14" customWidth="1"/>
    <col min="4100" max="4100" width="47.7109375" style="14" customWidth="1"/>
    <col min="4101" max="4103" width="8.85546875" style="14" customWidth="1"/>
    <col min="4104" max="4112" width="7.28515625" style="14" customWidth="1"/>
    <col min="4113" max="4113" width="7" style="14" customWidth="1"/>
    <col min="4114" max="4114" width="7.28515625" style="14" customWidth="1"/>
    <col min="4115" max="4354" width="9.140625" style="14"/>
    <col min="4355" max="4355" width="7.85546875" style="14" customWidth="1"/>
    <col min="4356" max="4356" width="47.7109375" style="14" customWidth="1"/>
    <col min="4357" max="4359" width="8.85546875" style="14" customWidth="1"/>
    <col min="4360" max="4368" width="7.28515625" style="14" customWidth="1"/>
    <col min="4369" max="4369" width="7" style="14" customWidth="1"/>
    <col min="4370" max="4370" width="7.28515625" style="14" customWidth="1"/>
    <col min="4371" max="4610" width="9.140625" style="14"/>
    <col min="4611" max="4611" width="7.85546875" style="14" customWidth="1"/>
    <col min="4612" max="4612" width="47.7109375" style="14" customWidth="1"/>
    <col min="4613" max="4615" width="8.85546875" style="14" customWidth="1"/>
    <col min="4616" max="4624" width="7.28515625" style="14" customWidth="1"/>
    <col min="4625" max="4625" width="7" style="14" customWidth="1"/>
    <col min="4626" max="4626" width="7.28515625" style="14" customWidth="1"/>
    <col min="4627" max="4866" width="9.140625" style="14"/>
    <col min="4867" max="4867" width="7.85546875" style="14" customWidth="1"/>
    <col min="4868" max="4868" width="47.7109375" style="14" customWidth="1"/>
    <col min="4869" max="4871" width="8.85546875" style="14" customWidth="1"/>
    <col min="4872" max="4880" width="7.28515625" style="14" customWidth="1"/>
    <col min="4881" max="4881" width="7" style="14" customWidth="1"/>
    <col min="4882" max="4882" width="7.28515625" style="14" customWidth="1"/>
    <col min="4883" max="5122" width="9.140625" style="14"/>
    <col min="5123" max="5123" width="7.85546875" style="14" customWidth="1"/>
    <col min="5124" max="5124" width="47.7109375" style="14" customWidth="1"/>
    <col min="5125" max="5127" width="8.85546875" style="14" customWidth="1"/>
    <col min="5128" max="5136" width="7.28515625" style="14" customWidth="1"/>
    <col min="5137" max="5137" width="7" style="14" customWidth="1"/>
    <col min="5138" max="5138" width="7.28515625" style="14" customWidth="1"/>
    <col min="5139" max="5378" width="9.140625" style="14"/>
    <col min="5379" max="5379" width="7.85546875" style="14" customWidth="1"/>
    <col min="5380" max="5380" width="47.7109375" style="14" customWidth="1"/>
    <col min="5381" max="5383" width="8.85546875" style="14" customWidth="1"/>
    <col min="5384" max="5392" width="7.28515625" style="14" customWidth="1"/>
    <col min="5393" max="5393" width="7" style="14" customWidth="1"/>
    <col min="5394" max="5394" width="7.28515625" style="14" customWidth="1"/>
    <col min="5395" max="5634" width="9.140625" style="14"/>
    <col min="5635" max="5635" width="7.85546875" style="14" customWidth="1"/>
    <col min="5636" max="5636" width="47.7109375" style="14" customWidth="1"/>
    <col min="5637" max="5639" width="8.85546875" style="14" customWidth="1"/>
    <col min="5640" max="5648" width="7.28515625" style="14" customWidth="1"/>
    <col min="5649" max="5649" width="7" style="14" customWidth="1"/>
    <col min="5650" max="5650" width="7.28515625" style="14" customWidth="1"/>
    <col min="5651" max="5890" width="9.140625" style="14"/>
    <col min="5891" max="5891" width="7.85546875" style="14" customWidth="1"/>
    <col min="5892" max="5892" width="47.7109375" style="14" customWidth="1"/>
    <col min="5893" max="5895" width="8.85546875" style="14" customWidth="1"/>
    <col min="5896" max="5904" width="7.28515625" style="14" customWidth="1"/>
    <col min="5905" max="5905" width="7" style="14" customWidth="1"/>
    <col min="5906" max="5906" width="7.28515625" style="14" customWidth="1"/>
    <col min="5907" max="6146" width="9.140625" style="14"/>
    <col min="6147" max="6147" width="7.85546875" style="14" customWidth="1"/>
    <col min="6148" max="6148" width="47.7109375" style="14" customWidth="1"/>
    <col min="6149" max="6151" width="8.85546875" style="14" customWidth="1"/>
    <col min="6152" max="6160" width="7.28515625" style="14" customWidth="1"/>
    <col min="6161" max="6161" width="7" style="14" customWidth="1"/>
    <col min="6162" max="6162" width="7.28515625" style="14" customWidth="1"/>
    <col min="6163" max="6402" width="9.140625" style="14"/>
    <col min="6403" max="6403" width="7.85546875" style="14" customWidth="1"/>
    <col min="6404" max="6404" width="47.7109375" style="14" customWidth="1"/>
    <col min="6405" max="6407" width="8.85546875" style="14" customWidth="1"/>
    <col min="6408" max="6416" width="7.28515625" style="14" customWidth="1"/>
    <col min="6417" max="6417" width="7" style="14" customWidth="1"/>
    <col min="6418" max="6418" width="7.28515625" style="14" customWidth="1"/>
    <col min="6419" max="6658" width="9.140625" style="14"/>
    <col min="6659" max="6659" width="7.85546875" style="14" customWidth="1"/>
    <col min="6660" max="6660" width="47.7109375" style="14" customWidth="1"/>
    <col min="6661" max="6663" width="8.85546875" style="14" customWidth="1"/>
    <col min="6664" max="6672" width="7.28515625" style="14" customWidth="1"/>
    <col min="6673" max="6673" width="7" style="14" customWidth="1"/>
    <col min="6674" max="6674" width="7.28515625" style="14" customWidth="1"/>
    <col min="6675" max="6914" width="9.140625" style="14"/>
    <col min="6915" max="6915" width="7.85546875" style="14" customWidth="1"/>
    <col min="6916" max="6916" width="47.7109375" style="14" customWidth="1"/>
    <col min="6917" max="6919" width="8.85546875" style="14" customWidth="1"/>
    <col min="6920" max="6928" width="7.28515625" style="14" customWidth="1"/>
    <col min="6929" max="6929" width="7" style="14" customWidth="1"/>
    <col min="6930" max="6930" width="7.28515625" style="14" customWidth="1"/>
    <col min="6931" max="7170" width="9.140625" style="14"/>
    <col min="7171" max="7171" width="7.85546875" style="14" customWidth="1"/>
    <col min="7172" max="7172" width="47.7109375" style="14" customWidth="1"/>
    <col min="7173" max="7175" width="8.85546875" style="14" customWidth="1"/>
    <col min="7176" max="7184" width="7.28515625" style="14" customWidth="1"/>
    <col min="7185" max="7185" width="7" style="14" customWidth="1"/>
    <col min="7186" max="7186" width="7.28515625" style="14" customWidth="1"/>
    <col min="7187" max="7426" width="9.140625" style="14"/>
    <col min="7427" max="7427" width="7.85546875" style="14" customWidth="1"/>
    <col min="7428" max="7428" width="47.7109375" style="14" customWidth="1"/>
    <col min="7429" max="7431" width="8.85546875" style="14" customWidth="1"/>
    <col min="7432" max="7440" width="7.28515625" style="14" customWidth="1"/>
    <col min="7441" max="7441" width="7" style="14" customWidth="1"/>
    <col min="7442" max="7442" width="7.28515625" style="14" customWidth="1"/>
    <col min="7443" max="7682" width="9.140625" style="14"/>
    <col min="7683" max="7683" width="7.85546875" style="14" customWidth="1"/>
    <col min="7684" max="7684" width="47.7109375" style="14" customWidth="1"/>
    <col min="7685" max="7687" width="8.85546875" style="14" customWidth="1"/>
    <col min="7688" max="7696" width="7.28515625" style="14" customWidth="1"/>
    <col min="7697" max="7697" width="7" style="14" customWidth="1"/>
    <col min="7698" max="7698" width="7.28515625" style="14" customWidth="1"/>
    <col min="7699" max="7938" width="9.140625" style="14"/>
    <col min="7939" max="7939" width="7.85546875" style="14" customWidth="1"/>
    <col min="7940" max="7940" width="47.7109375" style="14" customWidth="1"/>
    <col min="7941" max="7943" width="8.85546875" style="14" customWidth="1"/>
    <col min="7944" max="7952" width="7.28515625" style="14" customWidth="1"/>
    <col min="7953" max="7953" width="7" style="14" customWidth="1"/>
    <col min="7954" max="7954" width="7.28515625" style="14" customWidth="1"/>
    <col min="7955" max="8194" width="9.140625" style="14"/>
    <col min="8195" max="8195" width="7.85546875" style="14" customWidth="1"/>
    <col min="8196" max="8196" width="47.7109375" style="14" customWidth="1"/>
    <col min="8197" max="8199" width="8.85546875" style="14" customWidth="1"/>
    <col min="8200" max="8208" width="7.28515625" style="14" customWidth="1"/>
    <col min="8209" max="8209" width="7" style="14" customWidth="1"/>
    <col min="8210" max="8210" width="7.28515625" style="14" customWidth="1"/>
    <col min="8211" max="8450" width="9.140625" style="14"/>
    <col min="8451" max="8451" width="7.85546875" style="14" customWidth="1"/>
    <col min="8452" max="8452" width="47.7109375" style="14" customWidth="1"/>
    <col min="8453" max="8455" width="8.85546875" style="14" customWidth="1"/>
    <col min="8456" max="8464" width="7.28515625" style="14" customWidth="1"/>
    <col min="8465" max="8465" width="7" style="14" customWidth="1"/>
    <col min="8466" max="8466" width="7.28515625" style="14" customWidth="1"/>
    <col min="8467" max="8706" width="9.140625" style="14"/>
    <col min="8707" max="8707" width="7.85546875" style="14" customWidth="1"/>
    <col min="8708" max="8708" width="47.7109375" style="14" customWidth="1"/>
    <col min="8709" max="8711" width="8.85546875" style="14" customWidth="1"/>
    <col min="8712" max="8720" width="7.28515625" style="14" customWidth="1"/>
    <col min="8721" max="8721" width="7" style="14" customWidth="1"/>
    <col min="8722" max="8722" width="7.28515625" style="14" customWidth="1"/>
    <col min="8723" max="8962" width="9.140625" style="14"/>
    <col min="8963" max="8963" width="7.85546875" style="14" customWidth="1"/>
    <col min="8964" max="8964" width="47.7109375" style="14" customWidth="1"/>
    <col min="8965" max="8967" width="8.85546875" style="14" customWidth="1"/>
    <col min="8968" max="8976" width="7.28515625" style="14" customWidth="1"/>
    <col min="8977" max="8977" width="7" style="14" customWidth="1"/>
    <col min="8978" max="8978" width="7.28515625" style="14" customWidth="1"/>
    <col min="8979" max="9218" width="9.140625" style="14"/>
    <col min="9219" max="9219" width="7.85546875" style="14" customWidth="1"/>
    <col min="9220" max="9220" width="47.7109375" style="14" customWidth="1"/>
    <col min="9221" max="9223" width="8.85546875" style="14" customWidth="1"/>
    <col min="9224" max="9232" width="7.28515625" style="14" customWidth="1"/>
    <col min="9233" max="9233" width="7" style="14" customWidth="1"/>
    <col min="9234" max="9234" width="7.28515625" style="14" customWidth="1"/>
    <col min="9235" max="9474" width="9.140625" style="14"/>
    <col min="9475" max="9475" width="7.85546875" style="14" customWidth="1"/>
    <col min="9476" max="9476" width="47.7109375" style="14" customWidth="1"/>
    <col min="9477" max="9479" width="8.85546875" style="14" customWidth="1"/>
    <col min="9480" max="9488" width="7.28515625" style="14" customWidth="1"/>
    <col min="9489" max="9489" width="7" style="14" customWidth="1"/>
    <col min="9490" max="9490" width="7.28515625" style="14" customWidth="1"/>
    <col min="9491" max="9730" width="9.140625" style="14"/>
    <col min="9731" max="9731" width="7.85546875" style="14" customWidth="1"/>
    <col min="9732" max="9732" width="47.7109375" style="14" customWidth="1"/>
    <col min="9733" max="9735" width="8.85546875" style="14" customWidth="1"/>
    <col min="9736" max="9744" width="7.28515625" style="14" customWidth="1"/>
    <col min="9745" max="9745" width="7" style="14" customWidth="1"/>
    <col min="9746" max="9746" width="7.28515625" style="14" customWidth="1"/>
    <col min="9747" max="9986" width="9.140625" style="14"/>
    <col min="9987" max="9987" width="7.85546875" style="14" customWidth="1"/>
    <col min="9988" max="9988" width="47.7109375" style="14" customWidth="1"/>
    <col min="9989" max="9991" width="8.85546875" style="14" customWidth="1"/>
    <col min="9992" max="10000" width="7.28515625" style="14" customWidth="1"/>
    <col min="10001" max="10001" width="7" style="14" customWidth="1"/>
    <col min="10002" max="10002" width="7.28515625" style="14" customWidth="1"/>
    <col min="10003" max="10242" width="9.140625" style="14"/>
    <col min="10243" max="10243" width="7.85546875" style="14" customWidth="1"/>
    <col min="10244" max="10244" width="47.7109375" style="14" customWidth="1"/>
    <col min="10245" max="10247" width="8.85546875" style="14" customWidth="1"/>
    <col min="10248" max="10256" width="7.28515625" style="14" customWidth="1"/>
    <col min="10257" max="10257" width="7" style="14" customWidth="1"/>
    <col min="10258" max="10258" width="7.28515625" style="14" customWidth="1"/>
    <col min="10259" max="10498" width="9.140625" style="14"/>
    <col min="10499" max="10499" width="7.85546875" style="14" customWidth="1"/>
    <col min="10500" max="10500" width="47.7109375" style="14" customWidth="1"/>
    <col min="10501" max="10503" width="8.85546875" style="14" customWidth="1"/>
    <col min="10504" max="10512" width="7.28515625" style="14" customWidth="1"/>
    <col min="10513" max="10513" width="7" style="14" customWidth="1"/>
    <col min="10514" max="10514" width="7.28515625" style="14" customWidth="1"/>
    <col min="10515" max="10754" width="9.140625" style="14"/>
    <col min="10755" max="10755" width="7.85546875" style="14" customWidth="1"/>
    <col min="10756" max="10756" width="47.7109375" style="14" customWidth="1"/>
    <col min="10757" max="10759" width="8.85546875" style="14" customWidth="1"/>
    <col min="10760" max="10768" width="7.28515625" style="14" customWidth="1"/>
    <col min="10769" max="10769" width="7" style="14" customWidth="1"/>
    <col min="10770" max="10770" width="7.28515625" style="14" customWidth="1"/>
    <col min="10771" max="11010" width="9.140625" style="14"/>
    <col min="11011" max="11011" width="7.85546875" style="14" customWidth="1"/>
    <col min="11012" max="11012" width="47.7109375" style="14" customWidth="1"/>
    <col min="11013" max="11015" width="8.85546875" style="14" customWidth="1"/>
    <col min="11016" max="11024" width="7.28515625" style="14" customWidth="1"/>
    <col min="11025" max="11025" width="7" style="14" customWidth="1"/>
    <col min="11026" max="11026" width="7.28515625" style="14" customWidth="1"/>
    <col min="11027" max="11266" width="9.140625" style="14"/>
    <col min="11267" max="11267" width="7.85546875" style="14" customWidth="1"/>
    <col min="11268" max="11268" width="47.7109375" style="14" customWidth="1"/>
    <col min="11269" max="11271" width="8.85546875" style="14" customWidth="1"/>
    <col min="11272" max="11280" width="7.28515625" style="14" customWidth="1"/>
    <col min="11281" max="11281" width="7" style="14" customWidth="1"/>
    <col min="11282" max="11282" width="7.28515625" style="14" customWidth="1"/>
    <col min="11283" max="11522" width="9.140625" style="14"/>
    <col min="11523" max="11523" width="7.85546875" style="14" customWidth="1"/>
    <col min="11524" max="11524" width="47.7109375" style="14" customWidth="1"/>
    <col min="11525" max="11527" width="8.85546875" style="14" customWidth="1"/>
    <col min="11528" max="11536" width="7.28515625" style="14" customWidth="1"/>
    <col min="11537" max="11537" width="7" style="14" customWidth="1"/>
    <col min="11538" max="11538" width="7.28515625" style="14" customWidth="1"/>
    <col min="11539" max="11778" width="9.140625" style="14"/>
    <col min="11779" max="11779" width="7.85546875" style="14" customWidth="1"/>
    <col min="11780" max="11780" width="47.7109375" style="14" customWidth="1"/>
    <col min="11781" max="11783" width="8.85546875" style="14" customWidth="1"/>
    <col min="11784" max="11792" width="7.28515625" style="14" customWidth="1"/>
    <col min="11793" max="11793" width="7" style="14" customWidth="1"/>
    <col min="11794" max="11794" width="7.28515625" style="14" customWidth="1"/>
    <col min="11795" max="12034" width="9.140625" style="14"/>
    <col min="12035" max="12035" width="7.85546875" style="14" customWidth="1"/>
    <col min="12036" max="12036" width="47.7109375" style="14" customWidth="1"/>
    <col min="12037" max="12039" width="8.85546875" style="14" customWidth="1"/>
    <col min="12040" max="12048" width="7.28515625" style="14" customWidth="1"/>
    <col min="12049" max="12049" width="7" style="14" customWidth="1"/>
    <col min="12050" max="12050" width="7.28515625" style="14" customWidth="1"/>
    <col min="12051" max="12290" width="9.140625" style="14"/>
    <col min="12291" max="12291" width="7.85546875" style="14" customWidth="1"/>
    <col min="12292" max="12292" width="47.7109375" style="14" customWidth="1"/>
    <col min="12293" max="12295" width="8.85546875" style="14" customWidth="1"/>
    <col min="12296" max="12304" width="7.28515625" style="14" customWidth="1"/>
    <col min="12305" max="12305" width="7" style="14" customWidth="1"/>
    <col min="12306" max="12306" width="7.28515625" style="14" customWidth="1"/>
    <col min="12307" max="12546" width="9.140625" style="14"/>
    <col min="12547" max="12547" width="7.85546875" style="14" customWidth="1"/>
    <col min="12548" max="12548" width="47.7109375" style="14" customWidth="1"/>
    <col min="12549" max="12551" width="8.85546875" style="14" customWidth="1"/>
    <col min="12552" max="12560" width="7.28515625" style="14" customWidth="1"/>
    <col min="12561" max="12561" width="7" style="14" customWidth="1"/>
    <col min="12562" max="12562" width="7.28515625" style="14" customWidth="1"/>
    <col min="12563" max="12802" width="9.140625" style="14"/>
    <col min="12803" max="12803" width="7.85546875" style="14" customWidth="1"/>
    <col min="12804" max="12804" width="47.7109375" style="14" customWidth="1"/>
    <col min="12805" max="12807" width="8.85546875" style="14" customWidth="1"/>
    <col min="12808" max="12816" width="7.28515625" style="14" customWidth="1"/>
    <col min="12817" max="12817" width="7" style="14" customWidth="1"/>
    <col min="12818" max="12818" width="7.28515625" style="14" customWidth="1"/>
    <col min="12819" max="13058" width="9.140625" style="14"/>
    <col min="13059" max="13059" width="7.85546875" style="14" customWidth="1"/>
    <col min="13060" max="13060" width="47.7109375" style="14" customWidth="1"/>
    <col min="13061" max="13063" width="8.85546875" style="14" customWidth="1"/>
    <col min="13064" max="13072" width="7.28515625" style="14" customWidth="1"/>
    <col min="13073" max="13073" width="7" style="14" customWidth="1"/>
    <col min="13074" max="13074" width="7.28515625" style="14" customWidth="1"/>
    <col min="13075" max="13314" width="9.140625" style="14"/>
    <col min="13315" max="13315" width="7.85546875" style="14" customWidth="1"/>
    <col min="13316" max="13316" width="47.7109375" style="14" customWidth="1"/>
    <col min="13317" max="13319" width="8.85546875" style="14" customWidth="1"/>
    <col min="13320" max="13328" width="7.28515625" style="14" customWidth="1"/>
    <col min="13329" max="13329" width="7" style="14" customWidth="1"/>
    <col min="13330" max="13330" width="7.28515625" style="14" customWidth="1"/>
    <col min="13331" max="13570" width="9.140625" style="14"/>
    <col min="13571" max="13571" width="7.85546875" style="14" customWidth="1"/>
    <col min="13572" max="13572" width="47.7109375" style="14" customWidth="1"/>
    <col min="13573" max="13575" width="8.85546875" style="14" customWidth="1"/>
    <col min="13576" max="13584" width="7.28515625" style="14" customWidth="1"/>
    <col min="13585" max="13585" width="7" style="14" customWidth="1"/>
    <col min="13586" max="13586" width="7.28515625" style="14" customWidth="1"/>
    <col min="13587" max="13826" width="9.140625" style="14"/>
    <col min="13827" max="13827" width="7.85546875" style="14" customWidth="1"/>
    <col min="13828" max="13828" width="47.7109375" style="14" customWidth="1"/>
    <col min="13829" max="13831" width="8.85546875" style="14" customWidth="1"/>
    <col min="13832" max="13840" width="7.28515625" style="14" customWidth="1"/>
    <col min="13841" max="13841" width="7" style="14" customWidth="1"/>
    <col min="13842" max="13842" width="7.28515625" style="14" customWidth="1"/>
    <col min="13843" max="14082" width="9.140625" style="14"/>
    <col min="14083" max="14083" width="7.85546875" style="14" customWidth="1"/>
    <col min="14084" max="14084" width="47.7109375" style="14" customWidth="1"/>
    <col min="14085" max="14087" width="8.85546875" style="14" customWidth="1"/>
    <col min="14088" max="14096" width="7.28515625" style="14" customWidth="1"/>
    <col min="14097" max="14097" width="7" style="14" customWidth="1"/>
    <col min="14098" max="14098" width="7.28515625" style="14" customWidth="1"/>
    <col min="14099" max="14338" width="9.140625" style="14"/>
    <col min="14339" max="14339" width="7.85546875" style="14" customWidth="1"/>
    <col min="14340" max="14340" width="47.7109375" style="14" customWidth="1"/>
    <col min="14341" max="14343" width="8.85546875" style="14" customWidth="1"/>
    <col min="14344" max="14352" width="7.28515625" style="14" customWidth="1"/>
    <col min="14353" max="14353" width="7" style="14" customWidth="1"/>
    <col min="14354" max="14354" width="7.28515625" style="14" customWidth="1"/>
    <col min="14355" max="14594" width="9.140625" style="14"/>
    <col min="14595" max="14595" width="7.85546875" style="14" customWidth="1"/>
    <col min="14596" max="14596" width="47.7109375" style="14" customWidth="1"/>
    <col min="14597" max="14599" width="8.85546875" style="14" customWidth="1"/>
    <col min="14600" max="14608" width="7.28515625" style="14" customWidth="1"/>
    <col min="14609" max="14609" width="7" style="14" customWidth="1"/>
    <col min="14610" max="14610" width="7.28515625" style="14" customWidth="1"/>
    <col min="14611" max="14850" width="9.140625" style="14"/>
    <col min="14851" max="14851" width="7.85546875" style="14" customWidth="1"/>
    <col min="14852" max="14852" width="47.7109375" style="14" customWidth="1"/>
    <col min="14853" max="14855" width="8.85546875" style="14" customWidth="1"/>
    <col min="14856" max="14864" width="7.28515625" style="14" customWidth="1"/>
    <col min="14865" max="14865" width="7" style="14" customWidth="1"/>
    <col min="14866" max="14866" width="7.28515625" style="14" customWidth="1"/>
    <col min="14867" max="15106" width="9.140625" style="14"/>
    <col min="15107" max="15107" width="7.85546875" style="14" customWidth="1"/>
    <col min="15108" max="15108" width="47.7109375" style="14" customWidth="1"/>
    <col min="15109" max="15111" width="8.85546875" style="14" customWidth="1"/>
    <col min="15112" max="15120" width="7.28515625" style="14" customWidth="1"/>
    <col min="15121" max="15121" width="7" style="14" customWidth="1"/>
    <col min="15122" max="15122" width="7.28515625" style="14" customWidth="1"/>
    <col min="15123" max="15362" width="9.140625" style="14"/>
    <col min="15363" max="15363" width="7.85546875" style="14" customWidth="1"/>
    <col min="15364" max="15364" width="47.7109375" style="14" customWidth="1"/>
    <col min="15365" max="15367" width="8.85546875" style="14" customWidth="1"/>
    <col min="15368" max="15376" width="7.28515625" style="14" customWidth="1"/>
    <col min="15377" max="15377" width="7" style="14" customWidth="1"/>
    <col min="15378" max="15378" width="7.28515625" style="14" customWidth="1"/>
    <col min="15379" max="15618" width="9.140625" style="14"/>
    <col min="15619" max="15619" width="7.85546875" style="14" customWidth="1"/>
    <col min="15620" max="15620" width="47.7109375" style="14" customWidth="1"/>
    <col min="15621" max="15623" width="8.85546875" style="14" customWidth="1"/>
    <col min="15624" max="15632" width="7.28515625" style="14" customWidth="1"/>
    <col min="15633" max="15633" width="7" style="14" customWidth="1"/>
    <col min="15634" max="15634" width="7.28515625" style="14" customWidth="1"/>
    <col min="15635" max="15874" width="9.140625" style="14"/>
    <col min="15875" max="15875" width="7.85546875" style="14" customWidth="1"/>
    <col min="15876" max="15876" width="47.7109375" style="14" customWidth="1"/>
    <col min="15877" max="15879" width="8.85546875" style="14" customWidth="1"/>
    <col min="15880" max="15888" width="7.28515625" style="14" customWidth="1"/>
    <col min="15889" max="15889" width="7" style="14" customWidth="1"/>
    <col min="15890" max="15890" width="7.28515625" style="14" customWidth="1"/>
    <col min="15891" max="16130" width="9.140625" style="14"/>
    <col min="16131" max="16131" width="7.85546875" style="14" customWidth="1"/>
    <col min="16132" max="16132" width="47.7109375" style="14" customWidth="1"/>
    <col min="16133" max="16135" width="8.85546875" style="14" customWidth="1"/>
    <col min="16136" max="16144" width="7.28515625" style="14" customWidth="1"/>
    <col min="16145" max="16145" width="7" style="14" customWidth="1"/>
    <col min="16146" max="16146" width="7.28515625" style="14" customWidth="1"/>
    <col min="16147" max="16384" width="9.140625" style="14"/>
  </cols>
  <sheetData>
    <row r="1" spans="1:18" ht="18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39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63</v>
      </c>
      <c r="L2" s="139"/>
      <c r="M2" s="139"/>
      <c r="N2" s="139"/>
      <c r="O2" s="139"/>
      <c r="P2" s="139"/>
      <c r="Q2" s="139"/>
      <c r="R2" s="139"/>
    </row>
    <row r="3" spans="1:18" ht="15.75" customHeight="1">
      <c r="A3" s="139" t="s">
        <v>64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57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66.75" customHeight="1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103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28" t="s">
        <v>24</v>
      </c>
      <c r="B8" s="129"/>
      <c r="C8" s="103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99">
        <v>1</v>
      </c>
      <c r="B9" s="17" t="s">
        <v>25</v>
      </c>
      <c r="C9" s="18">
        <v>150000</v>
      </c>
      <c r="D9" s="17">
        <v>2</v>
      </c>
      <c r="E9" s="17">
        <f>MMULT(C9,D9)</f>
        <v>300000</v>
      </c>
      <c r="F9" s="17">
        <v>2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f t="shared" ref="Q9:Q15" si="0">SUM(H9:P9)</f>
        <v>0</v>
      </c>
      <c r="R9" s="17"/>
    </row>
    <row r="10" spans="1:18">
      <c r="A10" s="99">
        <v>2</v>
      </c>
      <c r="B10" s="17" t="s">
        <v>26</v>
      </c>
      <c r="C10" s="18">
        <v>35000</v>
      </c>
      <c r="D10" s="17">
        <v>1</v>
      </c>
      <c r="E10" s="17">
        <f t="shared" ref="E10:E58" si="1">MMULT(C10,D10)</f>
        <v>35000</v>
      </c>
      <c r="F10" s="17">
        <v>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f t="shared" si="0"/>
        <v>0</v>
      </c>
      <c r="R10" s="17"/>
    </row>
    <row r="11" spans="1:18">
      <c r="A11" s="99">
        <v>3</v>
      </c>
      <c r="B11" s="17" t="s">
        <v>27</v>
      </c>
      <c r="C11" s="18">
        <v>60000</v>
      </c>
      <c r="D11" s="17">
        <v>2</v>
      </c>
      <c r="E11" s="17">
        <f t="shared" si="1"/>
        <v>120000</v>
      </c>
      <c r="F11" s="17">
        <v>2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f t="shared" si="0"/>
        <v>0</v>
      </c>
      <c r="R11" s="17"/>
    </row>
    <row r="12" spans="1:18">
      <c r="A12" s="99">
        <v>4</v>
      </c>
      <c r="B12" s="17" t="s">
        <v>28</v>
      </c>
      <c r="C12" s="18">
        <v>10000</v>
      </c>
      <c r="D12" s="17">
        <v>3</v>
      </c>
      <c r="E12" s="17">
        <f t="shared" si="1"/>
        <v>30000</v>
      </c>
      <c r="F12" s="17">
        <v>3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0"/>
        <v>0</v>
      </c>
      <c r="R12" s="17"/>
    </row>
    <row r="13" spans="1:18">
      <c r="A13" s="99">
        <v>5</v>
      </c>
      <c r="B13" s="17" t="s">
        <v>29</v>
      </c>
      <c r="C13" s="18">
        <v>70000</v>
      </c>
      <c r="D13" s="17">
        <v>0</v>
      </c>
      <c r="E13" s="17">
        <f t="shared" si="1"/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0"/>
        <v>0</v>
      </c>
      <c r="R13" s="17"/>
    </row>
    <row r="14" spans="1:18">
      <c r="A14" s="99">
        <v>6</v>
      </c>
      <c r="B14" s="17" t="s">
        <v>30</v>
      </c>
      <c r="C14" s="18">
        <v>40000</v>
      </c>
      <c r="D14" s="17">
        <v>1</v>
      </c>
      <c r="E14" s="17">
        <f t="shared" si="1"/>
        <v>40000</v>
      </c>
      <c r="F14" s="17"/>
      <c r="G14" s="17">
        <v>1</v>
      </c>
      <c r="H14" s="17"/>
      <c r="I14" s="17"/>
      <c r="J14" s="17">
        <v>1</v>
      </c>
      <c r="K14" s="17"/>
      <c r="L14" s="17"/>
      <c r="M14" s="17"/>
      <c r="N14" s="17"/>
      <c r="O14" s="17"/>
      <c r="P14" s="17"/>
      <c r="Q14" s="17">
        <f t="shared" si="0"/>
        <v>1</v>
      </c>
      <c r="R14" s="17"/>
    </row>
    <row r="15" spans="1:18">
      <c r="A15" s="99">
        <v>7</v>
      </c>
      <c r="B15" s="17" t="s">
        <v>31</v>
      </c>
      <c r="C15" s="18">
        <v>65000</v>
      </c>
      <c r="D15" s="17">
        <v>1</v>
      </c>
      <c r="E15" s="17">
        <f t="shared" si="1"/>
        <v>65000</v>
      </c>
      <c r="F15" s="17">
        <v>1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si="0"/>
        <v>0</v>
      </c>
      <c r="R15" s="17"/>
    </row>
    <row r="16" spans="1:18">
      <c r="A16" s="128" t="s">
        <v>32</v>
      </c>
      <c r="B16" s="129"/>
      <c r="C16" s="120">
        <v>0</v>
      </c>
      <c r="D16" s="15">
        <v>0</v>
      </c>
      <c r="E16" s="17">
        <f t="shared" si="1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99">
        <v>1</v>
      </c>
      <c r="B17" s="19" t="s">
        <v>33</v>
      </c>
      <c r="C17" s="16">
        <v>120000</v>
      </c>
      <c r="D17" s="17">
        <v>0</v>
      </c>
      <c r="E17" s="17">
        <f t="shared" si="1"/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ref="Q17:Q34" si="2">SUM(H17:P17)</f>
        <v>0</v>
      </c>
      <c r="R17" s="17"/>
    </row>
    <row r="18" spans="1:18">
      <c r="A18" s="99">
        <v>2</v>
      </c>
      <c r="B18" s="19" t="s">
        <v>34</v>
      </c>
      <c r="C18" s="18">
        <v>610000</v>
      </c>
      <c r="D18" s="17">
        <v>0</v>
      </c>
      <c r="E18" s="17">
        <f t="shared" si="1"/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f t="shared" si="2"/>
        <v>0</v>
      </c>
      <c r="R18" s="17"/>
    </row>
    <row r="19" spans="1:18">
      <c r="A19" s="99">
        <v>3</v>
      </c>
      <c r="B19" s="19" t="s">
        <v>35</v>
      </c>
      <c r="C19" s="16">
        <v>50000</v>
      </c>
      <c r="D19" s="17">
        <v>0</v>
      </c>
      <c r="E19" s="17">
        <f t="shared" si="1"/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f t="shared" si="2"/>
        <v>0</v>
      </c>
      <c r="R19" s="17"/>
    </row>
    <row r="20" spans="1:18">
      <c r="A20" s="128" t="s">
        <v>36</v>
      </c>
      <c r="B20" s="129"/>
      <c r="C20" s="120">
        <v>0</v>
      </c>
      <c r="D20" s="15">
        <v>0</v>
      </c>
      <c r="E20" s="17">
        <f t="shared" si="1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99">
        <v>1</v>
      </c>
      <c r="B21" s="17" t="s">
        <v>37</v>
      </c>
      <c r="C21" s="18">
        <v>12000</v>
      </c>
      <c r="D21" s="17">
        <v>2</v>
      </c>
      <c r="E21" s="17">
        <f t="shared" si="1"/>
        <v>24000</v>
      </c>
      <c r="F21" s="17">
        <v>2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f t="shared" si="2"/>
        <v>0</v>
      </c>
      <c r="R21" s="17"/>
    </row>
    <row r="22" spans="1:18">
      <c r="A22" s="128" t="s">
        <v>38</v>
      </c>
      <c r="B22" s="129"/>
      <c r="C22" s="120">
        <v>0</v>
      </c>
      <c r="D22" s="15">
        <v>0</v>
      </c>
      <c r="E22" s="17">
        <f t="shared" si="1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99">
        <v>1</v>
      </c>
      <c r="B23" s="17" t="s">
        <v>39</v>
      </c>
      <c r="C23" s="18">
        <v>100000</v>
      </c>
      <c r="D23" s="17">
        <v>1</v>
      </c>
      <c r="E23" s="17">
        <f t="shared" si="1"/>
        <v>100000</v>
      </c>
      <c r="F23" s="17">
        <v>1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2"/>
        <v>0</v>
      </c>
      <c r="R23" s="17"/>
    </row>
    <row r="24" spans="1:18">
      <c r="A24" s="164" t="s">
        <v>40</v>
      </c>
      <c r="B24" s="165"/>
      <c r="C24" s="120">
        <v>0</v>
      </c>
      <c r="D24" s="15">
        <v>0</v>
      </c>
      <c r="E24" s="17">
        <f t="shared" si="1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99">
        <v>1</v>
      </c>
      <c r="B25" s="17" t="s">
        <v>41</v>
      </c>
      <c r="C25" s="18">
        <v>350000</v>
      </c>
      <c r="D25" s="17">
        <v>1</v>
      </c>
      <c r="E25" s="17">
        <f t="shared" si="1"/>
        <v>350000</v>
      </c>
      <c r="F25" s="17"/>
      <c r="G25" s="17">
        <v>1</v>
      </c>
      <c r="H25" s="17"/>
      <c r="I25" s="17"/>
      <c r="J25" s="17">
        <v>1</v>
      </c>
      <c r="K25" s="17"/>
      <c r="L25" s="17"/>
      <c r="M25" s="17"/>
      <c r="N25" s="17"/>
      <c r="O25" s="17"/>
      <c r="P25" s="17"/>
      <c r="Q25" s="17">
        <f t="shared" si="2"/>
        <v>1</v>
      </c>
      <c r="R25" s="17"/>
    </row>
    <row r="26" spans="1:18">
      <c r="A26" s="99">
        <v>2</v>
      </c>
      <c r="B26" s="17" t="s">
        <v>42</v>
      </c>
      <c r="C26" s="18">
        <v>45000</v>
      </c>
      <c r="D26" s="17">
        <v>1</v>
      </c>
      <c r="E26" s="17">
        <f t="shared" si="1"/>
        <v>45000</v>
      </c>
      <c r="F26" s="17">
        <v>1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2"/>
        <v>0</v>
      </c>
      <c r="R26" s="17"/>
    </row>
    <row r="27" spans="1:18">
      <c r="A27" s="99">
        <v>3</v>
      </c>
      <c r="B27" s="17" t="s">
        <v>43</v>
      </c>
      <c r="C27" s="16">
        <v>55000</v>
      </c>
      <c r="D27" s="17">
        <v>0</v>
      </c>
      <c r="E27" s="17">
        <f t="shared" si="1"/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2"/>
        <v>0</v>
      </c>
      <c r="R27" s="17"/>
    </row>
    <row r="28" spans="1:18">
      <c r="A28" s="99">
        <v>4</v>
      </c>
      <c r="B28" s="17" t="s">
        <v>44</v>
      </c>
      <c r="C28" s="16">
        <v>200000</v>
      </c>
      <c r="D28" s="17">
        <v>2</v>
      </c>
      <c r="E28" s="17">
        <f t="shared" si="1"/>
        <v>400000</v>
      </c>
      <c r="F28" s="17">
        <v>1</v>
      </c>
      <c r="G28" s="17">
        <v>1</v>
      </c>
      <c r="H28" s="17"/>
      <c r="I28" s="17"/>
      <c r="J28" s="17">
        <v>1</v>
      </c>
      <c r="K28" s="17"/>
      <c r="L28" s="17"/>
      <c r="M28" s="17"/>
      <c r="N28" s="17"/>
      <c r="O28" s="17"/>
      <c r="P28" s="17"/>
      <c r="Q28" s="17">
        <f t="shared" si="2"/>
        <v>1</v>
      </c>
      <c r="R28" s="17"/>
    </row>
    <row r="29" spans="1:18">
      <c r="A29" s="99">
        <v>5</v>
      </c>
      <c r="B29" s="17" t="s">
        <v>45</v>
      </c>
      <c r="C29" s="16">
        <v>55000</v>
      </c>
      <c r="D29" s="17">
        <v>0</v>
      </c>
      <c r="E29" s="17">
        <f t="shared" si="1"/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f t="shared" si="2"/>
        <v>0</v>
      </c>
      <c r="R29" s="17"/>
    </row>
    <row r="30" spans="1:18">
      <c r="A30" s="99">
        <v>6</v>
      </c>
      <c r="B30" s="17" t="s">
        <v>46</v>
      </c>
      <c r="C30" s="16">
        <v>200000</v>
      </c>
      <c r="D30" s="17">
        <v>2</v>
      </c>
      <c r="E30" s="17">
        <f t="shared" si="1"/>
        <v>400000</v>
      </c>
      <c r="F30" s="17">
        <v>1</v>
      </c>
      <c r="G30" s="17">
        <v>1</v>
      </c>
      <c r="H30" s="17"/>
      <c r="I30" s="17"/>
      <c r="J30" s="17">
        <v>1</v>
      </c>
      <c r="K30" s="17"/>
      <c r="L30" s="17"/>
      <c r="M30" s="17"/>
      <c r="N30" s="17"/>
      <c r="O30" s="17"/>
      <c r="P30" s="17"/>
      <c r="Q30" s="17">
        <f t="shared" si="2"/>
        <v>1</v>
      </c>
      <c r="R30" s="17"/>
    </row>
    <row r="31" spans="1:18">
      <c r="A31" s="99">
        <v>7</v>
      </c>
      <c r="B31" s="17" t="s">
        <v>47</v>
      </c>
      <c r="C31" s="16">
        <v>200000</v>
      </c>
      <c r="D31" s="17">
        <v>0</v>
      </c>
      <c r="E31" s="17">
        <f t="shared" si="1"/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>
        <f t="shared" si="2"/>
        <v>0</v>
      </c>
      <c r="R31" s="17"/>
    </row>
    <row r="32" spans="1:18">
      <c r="A32" s="99">
        <v>8</v>
      </c>
      <c r="B32" s="17" t="s">
        <v>48</v>
      </c>
      <c r="C32" s="18">
        <v>45000</v>
      </c>
      <c r="D32" s="17">
        <v>0</v>
      </c>
      <c r="E32" s="17">
        <f t="shared" si="1"/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>
        <f t="shared" si="2"/>
        <v>0</v>
      </c>
      <c r="R32" s="17"/>
    </row>
    <row r="33" spans="1:18">
      <c r="A33" s="99">
        <v>9</v>
      </c>
      <c r="B33" s="17" t="s">
        <v>49</v>
      </c>
      <c r="C33" s="16">
        <v>130000</v>
      </c>
      <c r="D33" s="17">
        <v>1</v>
      </c>
      <c r="E33" s="17">
        <f t="shared" si="1"/>
        <v>130000</v>
      </c>
      <c r="F33" s="17">
        <v>1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f t="shared" si="2"/>
        <v>0</v>
      </c>
      <c r="R33" s="17"/>
    </row>
    <row r="34" spans="1:18">
      <c r="A34" s="99">
        <v>10</v>
      </c>
      <c r="B34" s="17" t="s">
        <v>50</v>
      </c>
      <c r="C34" s="16">
        <v>200000</v>
      </c>
      <c r="D34" s="17">
        <v>1</v>
      </c>
      <c r="E34" s="17">
        <f t="shared" si="1"/>
        <v>200000</v>
      </c>
      <c r="F34" s="17">
        <v>1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>
        <f t="shared" si="2"/>
        <v>0</v>
      </c>
      <c r="R34" s="17"/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7">
        <f t="shared" si="1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99">
        <v>1</v>
      </c>
      <c r="B36" s="17" t="s">
        <v>41</v>
      </c>
      <c r="C36" s="18">
        <v>350000</v>
      </c>
      <c r="D36" s="17">
        <v>0</v>
      </c>
      <c r="E36" s="17">
        <f t="shared" si="1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>
        <f t="shared" ref="Q36:Q56" si="3">SUM(H36:P36)</f>
        <v>0</v>
      </c>
      <c r="R36" s="17"/>
    </row>
    <row r="37" spans="1:18">
      <c r="A37" s="99">
        <v>2</v>
      </c>
      <c r="B37" s="17" t="s">
        <v>42</v>
      </c>
      <c r="C37" s="18">
        <v>45000</v>
      </c>
      <c r="D37" s="17">
        <v>0</v>
      </c>
      <c r="E37" s="17">
        <f t="shared" si="1"/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>
        <f t="shared" si="3"/>
        <v>0</v>
      </c>
      <c r="R37" s="17"/>
    </row>
    <row r="38" spans="1:18">
      <c r="A38" s="99">
        <v>3</v>
      </c>
      <c r="B38" s="17" t="s">
        <v>43</v>
      </c>
      <c r="C38" s="16">
        <v>55000</v>
      </c>
      <c r="D38" s="17">
        <v>0</v>
      </c>
      <c r="E38" s="17">
        <f t="shared" si="1"/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3"/>
        <v>0</v>
      </c>
      <c r="R38" s="17"/>
    </row>
    <row r="39" spans="1:18">
      <c r="A39" s="99">
        <v>4</v>
      </c>
      <c r="B39" s="17" t="s">
        <v>44</v>
      </c>
      <c r="C39" s="16">
        <v>200000</v>
      </c>
      <c r="D39" s="17">
        <v>0</v>
      </c>
      <c r="E39" s="17">
        <f t="shared" si="1"/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f t="shared" si="3"/>
        <v>0</v>
      </c>
      <c r="R39" s="17"/>
    </row>
    <row r="40" spans="1:18">
      <c r="A40" s="99">
        <v>5</v>
      </c>
      <c r="B40" s="17" t="s">
        <v>45</v>
      </c>
      <c r="C40" s="16">
        <v>55000</v>
      </c>
      <c r="D40" s="17">
        <v>0</v>
      </c>
      <c r="E40" s="17">
        <f t="shared" si="1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f t="shared" si="3"/>
        <v>0</v>
      </c>
      <c r="R40" s="17"/>
    </row>
    <row r="41" spans="1:18">
      <c r="A41" s="99">
        <v>6</v>
      </c>
      <c r="B41" s="17" t="s">
        <v>46</v>
      </c>
      <c r="C41" s="16">
        <v>200000</v>
      </c>
      <c r="D41" s="17">
        <v>0</v>
      </c>
      <c r="E41" s="17">
        <f t="shared" si="1"/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>
        <f t="shared" si="3"/>
        <v>0</v>
      </c>
      <c r="R41" s="17"/>
    </row>
    <row r="42" spans="1:18">
      <c r="A42" s="99">
        <v>7</v>
      </c>
      <c r="B42" s="17" t="s">
        <v>47</v>
      </c>
      <c r="C42" s="16">
        <v>200000</v>
      </c>
      <c r="D42" s="17">
        <v>0</v>
      </c>
      <c r="E42" s="17">
        <f t="shared" si="1"/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f t="shared" si="3"/>
        <v>0</v>
      </c>
      <c r="R42" s="17"/>
    </row>
    <row r="43" spans="1:18">
      <c r="A43" s="99">
        <v>8</v>
      </c>
      <c r="B43" s="17" t="s">
        <v>48</v>
      </c>
      <c r="C43" s="18">
        <v>45000</v>
      </c>
      <c r="D43" s="17">
        <v>0</v>
      </c>
      <c r="E43" s="17">
        <f t="shared" si="1"/>
        <v>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f t="shared" si="3"/>
        <v>0</v>
      </c>
      <c r="R43" s="17"/>
    </row>
    <row r="44" spans="1:18">
      <c r="A44" s="99">
        <v>9</v>
      </c>
      <c r="B44" s="17" t="s">
        <v>49</v>
      </c>
      <c r="C44" s="16">
        <v>130000</v>
      </c>
      <c r="D44" s="17">
        <v>0</v>
      </c>
      <c r="E44" s="17">
        <f t="shared" si="1"/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f t="shared" si="3"/>
        <v>0</v>
      </c>
      <c r="R44" s="17"/>
    </row>
    <row r="45" spans="1:18">
      <c r="A45" s="99">
        <v>10</v>
      </c>
      <c r="B45" s="17" t="s">
        <v>50</v>
      </c>
      <c r="C45" s="16">
        <v>200000</v>
      </c>
      <c r="D45" s="17">
        <v>0</v>
      </c>
      <c r="E45" s="17">
        <f t="shared" si="1"/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f t="shared" si="3"/>
        <v>0</v>
      </c>
      <c r="R45" s="17"/>
    </row>
    <row r="46" spans="1:18">
      <c r="A46" s="166" t="s">
        <v>52</v>
      </c>
      <c r="B46" s="167"/>
      <c r="C46" s="120">
        <v>0</v>
      </c>
      <c r="D46" s="15">
        <v>0</v>
      </c>
      <c r="E46" s="17">
        <f t="shared" si="1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99">
        <v>1</v>
      </c>
      <c r="B47" s="17" t="s">
        <v>41</v>
      </c>
      <c r="C47" s="18">
        <v>350000</v>
      </c>
      <c r="D47" s="17">
        <v>0</v>
      </c>
      <c r="E47" s="17">
        <f t="shared" si="1"/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>
        <f t="shared" si="3"/>
        <v>0</v>
      </c>
      <c r="R47" s="17"/>
    </row>
    <row r="48" spans="1:18">
      <c r="A48" s="99">
        <v>2</v>
      </c>
      <c r="B48" s="17" t="s">
        <v>42</v>
      </c>
      <c r="C48" s="18">
        <v>45000</v>
      </c>
      <c r="D48" s="17">
        <v>0</v>
      </c>
      <c r="E48" s="17">
        <f t="shared" si="1"/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>
        <f t="shared" si="3"/>
        <v>0</v>
      </c>
      <c r="R48" s="17"/>
    </row>
    <row r="49" spans="1:18">
      <c r="A49" s="99">
        <v>3</v>
      </c>
      <c r="B49" s="17" t="s">
        <v>43</v>
      </c>
      <c r="C49" s="16">
        <v>55000</v>
      </c>
      <c r="D49" s="17">
        <v>0</v>
      </c>
      <c r="E49" s="17">
        <f t="shared" si="1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>
        <f t="shared" si="3"/>
        <v>0</v>
      </c>
      <c r="R49" s="17"/>
    </row>
    <row r="50" spans="1:18">
      <c r="A50" s="99">
        <v>4</v>
      </c>
      <c r="B50" s="17" t="s">
        <v>44</v>
      </c>
      <c r="C50" s="16">
        <v>200000</v>
      </c>
      <c r="D50" s="17">
        <v>0</v>
      </c>
      <c r="E50" s="17">
        <f t="shared" si="1"/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>
        <f t="shared" si="3"/>
        <v>0</v>
      </c>
      <c r="R50" s="17"/>
    </row>
    <row r="51" spans="1:18">
      <c r="A51" s="99">
        <v>5</v>
      </c>
      <c r="B51" s="17" t="s">
        <v>45</v>
      </c>
      <c r="C51" s="16">
        <v>55000</v>
      </c>
      <c r="D51" s="17">
        <v>0</v>
      </c>
      <c r="E51" s="17">
        <f t="shared" si="1"/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f t="shared" si="3"/>
        <v>0</v>
      </c>
      <c r="R51" s="17"/>
    </row>
    <row r="52" spans="1:18">
      <c r="A52" s="99">
        <v>6</v>
      </c>
      <c r="B52" s="17" t="s">
        <v>46</v>
      </c>
      <c r="C52" s="16">
        <v>200000</v>
      </c>
      <c r="D52" s="17">
        <v>0</v>
      </c>
      <c r="E52" s="17">
        <f t="shared" si="1"/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>
        <f t="shared" si="3"/>
        <v>0</v>
      </c>
      <c r="R52" s="17"/>
    </row>
    <row r="53" spans="1:18">
      <c r="A53" s="99">
        <v>7</v>
      </c>
      <c r="B53" s="17" t="s">
        <v>47</v>
      </c>
      <c r="C53" s="16">
        <v>200000</v>
      </c>
      <c r="D53" s="17">
        <v>0</v>
      </c>
      <c r="E53" s="17">
        <f t="shared" si="1"/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>
        <f t="shared" si="3"/>
        <v>0</v>
      </c>
      <c r="R53" s="17"/>
    </row>
    <row r="54" spans="1:18">
      <c r="A54" s="99">
        <v>8</v>
      </c>
      <c r="B54" s="17" t="s">
        <v>48</v>
      </c>
      <c r="C54" s="18">
        <v>45000</v>
      </c>
      <c r="D54" s="17">
        <v>0</v>
      </c>
      <c r="E54" s="17">
        <f t="shared" si="1"/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>
        <f t="shared" si="3"/>
        <v>0</v>
      </c>
      <c r="R54" s="17"/>
    </row>
    <row r="55" spans="1:18">
      <c r="A55" s="99">
        <v>9</v>
      </c>
      <c r="B55" s="17" t="s">
        <v>49</v>
      </c>
      <c r="C55" s="16">
        <v>130000</v>
      </c>
      <c r="D55" s="17">
        <v>0</v>
      </c>
      <c r="E55" s="17">
        <f t="shared" si="1"/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>
        <f t="shared" si="3"/>
        <v>0</v>
      </c>
      <c r="R55" s="17"/>
    </row>
    <row r="56" spans="1:18">
      <c r="A56" s="99">
        <v>10</v>
      </c>
      <c r="B56" s="17" t="s">
        <v>50</v>
      </c>
      <c r="C56" s="16">
        <v>200000</v>
      </c>
      <c r="D56" s="17">
        <v>0</v>
      </c>
      <c r="E56" s="17">
        <f t="shared" si="1"/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>
        <f t="shared" si="3"/>
        <v>0</v>
      </c>
      <c r="R56" s="17"/>
    </row>
    <row r="57" spans="1:18">
      <c r="A57" s="128" t="s">
        <v>53</v>
      </c>
      <c r="B57" s="129"/>
      <c r="C57" s="120">
        <v>0</v>
      </c>
      <c r="D57" s="15">
        <v>0</v>
      </c>
      <c r="E57" s="17">
        <f t="shared" si="1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>
      <c r="A58" s="99">
        <v>1</v>
      </c>
      <c r="B58" s="17" t="s">
        <v>54</v>
      </c>
      <c r="C58" s="16">
        <v>120000</v>
      </c>
      <c r="D58" s="17">
        <v>0</v>
      </c>
      <c r="E58" s="17">
        <f t="shared" si="1"/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f t="shared" ref="Q58" si="4">SUM(H58:P58)</f>
        <v>0</v>
      </c>
      <c r="R58" s="17"/>
    </row>
    <row r="59" spans="1:18">
      <c r="A59" s="37"/>
      <c r="B59" s="117" t="s">
        <v>21</v>
      </c>
      <c r="C59" s="37"/>
      <c r="D59" s="15">
        <f t="shared" ref="D59:Q59" si="5">SUM(D7:D58)</f>
        <v>21</v>
      </c>
      <c r="E59" s="121">
        <f>SUM(E9:E58)</f>
        <v>2239000</v>
      </c>
      <c r="F59" s="15">
        <f t="shared" si="5"/>
        <v>17</v>
      </c>
      <c r="G59" s="15">
        <f t="shared" si="5"/>
        <v>4</v>
      </c>
      <c r="H59" s="15">
        <f t="shared" si="5"/>
        <v>0</v>
      </c>
      <c r="I59" s="15">
        <f t="shared" si="5"/>
        <v>0</v>
      </c>
      <c r="J59" s="15">
        <f t="shared" si="5"/>
        <v>4</v>
      </c>
      <c r="K59" s="15">
        <f t="shared" si="5"/>
        <v>0</v>
      </c>
      <c r="L59" s="15">
        <f t="shared" si="5"/>
        <v>0</v>
      </c>
      <c r="M59" s="15">
        <f t="shared" si="5"/>
        <v>0</v>
      </c>
      <c r="N59" s="15">
        <f t="shared" si="5"/>
        <v>0</v>
      </c>
      <c r="O59" s="15">
        <f t="shared" si="5"/>
        <v>0</v>
      </c>
      <c r="P59" s="15">
        <f t="shared" si="5"/>
        <v>0</v>
      </c>
      <c r="Q59" s="15">
        <f t="shared" si="5"/>
        <v>4</v>
      </c>
      <c r="R59" s="15"/>
    </row>
  </sheetData>
  <mergeCells count="22">
    <mergeCell ref="A57:B57"/>
    <mergeCell ref="A16:B16"/>
    <mergeCell ref="A20:B20"/>
    <mergeCell ref="A22:B22"/>
    <mergeCell ref="A24:B24"/>
    <mergeCell ref="A35:B35"/>
    <mergeCell ref="A46:B46"/>
    <mergeCell ref="C4:C5"/>
    <mergeCell ref="A8:B8"/>
    <mergeCell ref="A1:R1"/>
    <mergeCell ref="A2:J2"/>
    <mergeCell ref="K2:R2"/>
    <mergeCell ref="A3:J3"/>
    <mergeCell ref="K3:R3"/>
    <mergeCell ref="A4:A5"/>
    <mergeCell ref="B4:B5"/>
    <mergeCell ref="D4:D5"/>
    <mergeCell ref="F4:F5"/>
    <mergeCell ref="G4:G5"/>
    <mergeCell ref="H4:Q5"/>
    <mergeCell ref="R4:R5"/>
    <mergeCell ref="A7:B7"/>
  </mergeCells>
  <pageMargins left="0.19685039370078741" right="0.19685039370078741" top="0.19685039370078741" bottom="0.19685039370078741" header="0.31496062992125984" footer="0.31496062992125984"/>
  <pageSetup paperSize="9" scale="88" orientation="landscape" r:id="rId1"/>
  <rowBreaks count="10" manualBreakCount="10">
    <brk id="6" max="16383" man="1"/>
    <brk id="7" max="16383" man="1"/>
    <brk id="15" max="16383" man="1"/>
    <brk id="19" max="16383" man="1"/>
    <brk id="21" max="16383" man="1"/>
    <brk id="23" max="16383" man="1"/>
    <brk id="34" max="16383" man="1"/>
    <brk id="45" max="16383" man="1"/>
    <brk id="56" max="16383" man="1"/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62"/>
  <sheetViews>
    <sheetView topLeftCell="A55" workbookViewId="0">
      <selection activeCell="E62" sqref="E62"/>
    </sheetView>
  </sheetViews>
  <sheetFormatPr defaultRowHeight="15.75"/>
  <cols>
    <col min="1" max="1" width="4.42578125" style="108" bestFit="1" customWidth="1"/>
    <col min="2" max="2" width="58.42578125" style="108" customWidth="1"/>
    <col min="3" max="3" width="19.28515625" style="108" bestFit="1" customWidth="1"/>
    <col min="4" max="5" width="10.140625" style="108" customWidth="1"/>
    <col min="6" max="7" width="9.140625" style="108"/>
    <col min="8" max="16" width="4.28515625" style="108" bestFit="1" customWidth="1"/>
    <col min="17" max="17" width="6" style="108" bestFit="1" customWidth="1"/>
    <col min="18" max="18" width="15.140625" style="108" customWidth="1"/>
    <col min="19" max="259" width="9.140625" style="108"/>
    <col min="260" max="260" width="58.42578125" style="108" customWidth="1"/>
    <col min="261" max="261" width="10.140625" style="108" customWidth="1"/>
    <col min="262" max="263" width="9.140625" style="108"/>
    <col min="264" max="272" width="4.28515625" style="108" bestFit="1" customWidth="1"/>
    <col min="273" max="273" width="6" style="108" bestFit="1" customWidth="1"/>
    <col min="274" max="274" width="15.140625" style="108" customWidth="1"/>
    <col min="275" max="515" width="9.140625" style="108"/>
    <col min="516" max="516" width="58.42578125" style="108" customWidth="1"/>
    <col min="517" max="517" width="10.140625" style="108" customWidth="1"/>
    <col min="518" max="519" width="9.140625" style="108"/>
    <col min="520" max="528" width="4.28515625" style="108" bestFit="1" customWidth="1"/>
    <col min="529" max="529" width="6" style="108" bestFit="1" customWidth="1"/>
    <col min="530" max="530" width="15.140625" style="108" customWidth="1"/>
    <col min="531" max="771" width="9.140625" style="108"/>
    <col min="772" max="772" width="58.42578125" style="108" customWidth="1"/>
    <col min="773" max="773" width="10.140625" style="108" customWidth="1"/>
    <col min="774" max="775" width="9.140625" style="108"/>
    <col min="776" max="784" width="4.28515625" style="108" bestFit="1" customWidth="1"/>
    <col min="785" max="785" width="6" style="108" bestFit="1" customWidth="1"/>
    <col min="786" max="786" width="15.140625" style="108" customWidth="1"/>
    <col min="787" max="1027" width="9.140625" style="108"/>
    <col min="1028" max="1028" width="58.42578125" style="108" customWidth="1"/>
    <col min="1029" max="1029" width="10.140625" style="108" customWidth="1"/>
    <col min="1030" max="1031" width="9.140625" style="108"/>
    <col min="1032" max="1040" width="4.28515625" style="108" bestFit="1" customWidth="1"/>
    <col min="1041" max="1041" width="6" style="108" bestFit="1" customWidth="1"/>
    <col min="1042" max="1042" width="15.140625" style="108" customWidth="1"/>
    <col min="1043" max="1283" width="9.140625" style="108"/>
    <col min="1284" max="1284" width="58.42578125" style="108" customWidth="1"/>
    <col min="1285" max="1285" width="10.140625" style="108" customWidth="1"/>
    <col min="1286" max="1287" width="9.140625" style="108"/>
    <col min="1288" max="1296" width="4.28515625" style="108" bestFit="1" customWidth="1"/>
    <col min="1297" max="1297" width="6" style="108" bestFit="1" customWidth="1"/>
    <col min="1298" max="1298" width="15.140625" style="108" customWidth="1"/>
    <col min="1299" max="1539" width="9.140625" style="108"/>
    <col min="1540" max="1540" width="58.42578125" style="108" customWidth="1"/>
    <col min="1541" max="1541" width="10.140625" style="108" customWidth="1"/>
    <col min="1542" max="1543" width="9.140625" style="108"/>
    <col min="1544" max="1552" width="4.28515625" style="108" bestFit="1" customWidth="1"/>
    <col min="1553" max="1553" width="6" style="108" bestFit="1" customWidth="1"/>
    <col min="1554" max="1554" width="15.140625" style="108" customWidth="1"/>
    <col min="1555" max="1795" width="9.140625" style="108"/>
    <col min="1796" max="1796" width="58.42578125" style="108" customWidth="1"/>
    <col min="1797" max="1797" width="10.140625" style="108" customWidth="1"/>
    <col min="1798" max="1799" width="9.140625" style="108"/>
    <col min="1800" max="1808" width="4.28515625" style="108" bestFit="1" customWidth="1"/>
    <col min="1809" max="1809" width="6" style="108" bestFit="1" customWidth="1"/>
    <col min="1810" max="1810" width="15.140625" style="108" customWidth="1"/>
    <col min="1811" max="2051" width="9.140625" style="108"/>
    <col min="2052" max="2052" width="58.42578125" style="108" customWidth="1"/>
    <col min="2053" max="2053" width="10.140625" style="108" customWidth="1"/>
    <col min="2054" max="2055" width="9.140625" style="108"/>
    <col min="2056" max="2064" width="4.28515625" style="108" bestFit="1" customWidth="1"/>
    <col min="2065" max="2065" width="6" style="108" bestFit="1" customWidth="1"/>
    <col min="2066" max="2066" width="15.140625" style="108" customWidth="1"/>
    <col min="2067" max="2307" width="9.140625" style="108"/>
    <col min="2308" max="2308" width="58.42578125" style="108" customWidth="1"/>
    <col min="2309" max="2309" width="10.140625" style="108" customWidth="1"/>
    <col min="2310" max="2311" width="9.140625" style="108"/>
    <col min="2312" max="2320" width="4.28515625" style="108" bestFit="1" customWidth="1"/>
    <col min="2321" max="2321" width="6" style="108" bestFit="1" customWidth="1"/>
    <col min="2322" max="2322" width="15.140625" style="108" customWidth="1"/>
    <col min="2323" max="2563" width="9.140625" style="108"/>
    <col min="2564" max="2564" width="58.42578125" style="108" customWidth="1"/>
    <col min="2565" max="2565" width="10.140625" style="108" customWidth="1"/>
    <col min="2566" max="2567" width="9.140625" style="108"/>
    <col min="2568" max="2576" width="4.28515625" style="108" bestFit="1" customWidth="1"/>
    <col min="2577" max="2577" width="6" style="108" bestFit="1" customWidth="1"/>
    <col min="2578" max="2578" width="15.140625" style="108" customWidth="1"/>
    <col min="2579" max="2819" width="9.140625" style="108"/>
    <col min="2820" max="2820" width="58.42578125" style="108" customWidth="1"/>
    <col min="2821" max="2821" width="10.140625" style="108" customWidth="1"/>
    <col min="2822" max="2823" width="9.140625" style="108"/>
    <col min="2824" max="2832" width="4.28515625" style="108" bestFit="1" customWidth="1"/>
    <col min="2833" max="2833" width="6" style="108" bestFit="1" customWidth="1"/>
    <col min="2834" max="2834" width="15.140625" style="108" customWidth="1"/>
    <col min="2835" max="3075" width="9.140625" style="108"/>
    <col min="3076" max="3076" width="58.42578125" style="108" customWidth="1"/>
    <col min="3077" max="3077" width="10.140625" style="108" customWidth="1"/>
    <col min="3078" max="3079" width="9.140625" style="108"/>
    <col min="3080" max="3088" width="4.28515625" style="108" bestFit="1" customWidth="1"/>
    <col min="3089" max="3089" width="6" style="108" bestFit="1" customWidth="1"/>
    <col min="3090" max="3090" width="15.140625" style="108" customWidth="1"/>
    <col min="3091" max="3331" width="9.140625" style="108"/>
    <col min="3332" max="3332" width="58.42578125" style="108" customWidth="1"/>
    <col min="3333" max="3333" width="10.140625" style="108" customWidth="1"/>
    <col min="3334" max="3335" width="9.140625" style="108"/>
    <col min="3336" max="3344" width="4.28515625" style="108" bestFit="1" customWidth="1"/>
    <col min="3345" max="3345" width="6" style="108" bestFit="1" customWidth="1"/>
    <col min="3346" max="3346" width="15.140625" style="108" customWidth="1"/>
    <col min="3347" max="3587" width="9.140625" style="108"/>
    <col min="3588" max="3588" width="58.42578125" style="108" customWidth="1"/>
    <col min="3589" max="3589" width="10.140625" style="108" customWidth="1"/>
    <col min="3590" max="3591" width="9.140625" style="108"/>
    <col min="3592" max="3600" width="4.28515625" style="108" bestFit="1" customWidth="1"/>
    <col min="3601" max="3601" width="6" style="108" bestFit="1" customWidth="1"/>
    <col min="3602" max="3602" width="15.140625" style="108" customWidth="1"/>
    <col min="3603" max="3843" width="9.140625" style="108"/>
    <col min="3844" max="3844" width="58.42578125" style="108" customWidth="1"/>
    <col min="3845" max="3845" width="10.140625" style="108" customWidth="1"/>
    <col min="3846" max="3847" width="9.140625" style="108"/>
    <col min="3848" max="3856" width="4.28515625" style="108" bestFit="1" customWidth="1"/>
    <col min="3857" max="3857" width="6" style="108" bestFit="1" customWidth="1"/>
    <col min="3858" max="3858" width="15.140625" style="108" customWidth="1"/>
    <col min="3859" max="4099" width="9.140625" style="108"/>
    <col min="4100" max="4100" width="58.42578125" style="108" customWidth="1"/>
    <col min="4101" max="4101" width="10.140625" style="108" customWidth="1"/>
    <col min="4102" max="4103" width="9.140625" style="108"/>
    <col min="4104" max="4112" width="4.28515625" style="108" bestFit="1" customWidth="1"/>
    <col min="4113" max="4113" width="6" style="108" bestFit="1" customWidth="1"/>
    <col min="4114" max="4114" width="15.140625" style="108" customWidth="1"/>
    <col min="4115" max="4355" width="9.140625" style="108"/>
    <col min="4356" max="4356" width="58.42578125" style="108" customWidth="1"/>
    <col min="4357" max="4357" width="10.140625" style="108" customWidth="1"/>
    <col min="4358" max="4359" width="9.140625" style="108"/>
    <col min="4360" max="4368" width="4.28515625" style="108" bestFit="1" customWidth="1"/>
    <col min="4369" max="4369" width="6" style="108" bestFit="1" customWidth="1"/>
    <col min="4370" max="4370" width="15.140625" style="108" customWidth="1"/>
    <col min="4371" max="4611" width="9.140625" style="108"/>
    <col min="4612" max="4612" width="58.42578125" style="108" customWidth="1"/>
    <col min="4613" max="4613" width="10.140625" style="108" customWidth="1"/>
    <col min="4614" max="4615" width="9.140625" style="108"/>
    <col min="4616" max="4624" width="4.28515625" style="108" bestFit="1" customWidth="1"/>
    <col min="4625" max="4625" width="6" style="108" bestFit="1" customWidth="1"/>
    <col min="4626" max="4626" width="15.140625" style="108" customWidth="1"/>
    <col min="4627" max="4867" width="9.140625" style="108"/>
    <col min="4868" max="4868" width="58.42578125" style="108" customWidth="1"/>
    <col min="4869" max="4869" width="10.140625" style="108" customWidth="1"/>
    <col min="4870" max="4871" width="9.140625" style="108"/>
    <col min="4872" max="4880" width="4.28515625" style="108" bestFit="1" customWidth="1"/>
    <col min="4881" max="4881" width="6" style="108" bestFit="1" customWidth="1"/>
    <col min="4882" max="4882" width="15.140625" style="108" customWidth="1"/>
    <col min="4883" max="5123" width="9.140625" style="108"/>
    <col min="5124" max="5124" width="58.42578125" style="108" customWidth="1"/>
    <col min="5125" max="5125" width="10.140625" style="108" customWidth="1"/>
    <col min="5126" max="5127" width="9.140625" style="108"/>
    <col min="5128" max="5136" width="4.28515625" style="108" bestFit="1" customWidth="1"/>
    <col min="5137" max="5137" width="6" style="108" bestFit="1" customWidth="1"/>
    <col min="5138" max="5138" width="15.140625" style="108" customWidth="1"/>
    <col min="5139" max="5379" width="9.140625" style="108"/>
    <col min="5380" max="5380" width="58.42578125" style="108" customWidth="1"/>
    <col min="5381" max="5381" width="10.140625" style="108" customWidth="1"/>
    <col min="5382" max="5383" width="9.140625" style="108"/>
    <col min="5384" max="5392" width="4.28515625" style="108" bestFit="1" customWidth="1"/>
    <col min="5393" max="5393" width="6" style="108" bestFit="1" customWidth="1"/>
    <col min="5394" max="5394" width="15.140625" style="108" customWidth="1"/>
    <col min="5395" max="5635" width="9.140625" style="108"/>
    <col min="5636" max="5636" width="58.42578125" style="108" customWidth="1"/>
    <col min="5637" max="5637" width="10.140625" style="108" customWidth="1"/>
    <col min="5638" max="5639" width="9.140625" style="108"/>
    <col min="5640" max="5648" width="4.28515625" style="108" bestFit="1" customWidth="1"/>
    <col min="5649" max="5649" width="6" style="108" bestFit="1" customWidth="1"/>
    <col min="5650" max="5650" width="15.140625" style="108" customWidth="1"/>
    <col min="5651" max="5891" width="9.140625" style="108"/>
    <col min="5892" max="5892" width="58.42578125" style="108" customWidth="1"/>
    <col min="5893" max="5893" width="10.140625" style="108" customWidth="1"/>
    <col min="5894" max="5895" width="9.140625" style="108"/>
    <col min="5896" max="5904" width="4.28515625" style="108" bestFit="1" customWidth="1"/>
    <col min="5905" max="5905" width="6" style="108" bestFit="1" customWidth="1"/>
    <col min="5906" max="5906" width="15.140625" style="108" customWidth="1"/>
    <col min="5907" max="6147" width="9.140625" style="108"/>
    <col min="6148" max="6148" width="58.42578125" style="108" customWidth="1"/>
    <col min="6149" max="6149" width="10.140625" style="108" customWidth="1"/>
    <col min="6150" max="6151" width="9.140625" style="108"/>
    <col min="6152" max="6160" width="4.28515625" style="108" bestFit="1" customWidth="1"/>
    <col min="6161" max="6161" width="6" style="108" bestFit="1" customWidth="1"/>
    <col min="6162" max="6162" width="15.140625" style="108" customWidth="1"/>
    <col min="6163" max="6403" width="9.140625" style="108"/>
    <col min="6404" max="6404" width="58.42578125" style="108" customWidth="1"/>
    <col min="6405" max="6405" width="10.140625" style="108" customWidth="1"/>
    <col min="6406" max="6407" width="9.140625" style="108"/>
    <col min="6408" max="6416" width="4.28515625" style="108" bestFit="1" customWidth="1"/>
    <col min="6417" max="6417" width="6" style="108" bestFit="1" customWidth="1"/>
    <col min="6418" max="6418" width="15.140625" style="108" customWidth="1"/>
    <col min="6419" max="6659" width="9.140625" style="108"/>
    <col min="6660" max="6660" width="58.42578125" style="108" customWidth="1"/>
    <col min="6661" max="6661" width="10.140625" style="108" customWidth="1"/>
    <col min="6662" max="6663" width="9.140625" style="108"/>
    <col min="6664" max="6672" width="4.28515625" style="108" bestFit="1" customWidth="1"/>
    <col min="6673" max="6673" width="6" style="108" bestFit="1" customWidth="1"/>
    <col min="6674" max="6674" width="15.140625" style="108" customWidth="1"/>
    <col min="6675" max="6915" width="9.140625" style="108"/>
    <col min="6916" max="6916" width="58.42578125" style="108" customWidth="1"/>
    <col min="6917" max="6917" width="10.140625" style="108" customWidth="1"/>
    <col min="6918" max="6919" width="9.140625" style="108"/>
    <col min="6920" max="6928" width="4.28515625" style="108" bestFit="1" customWidth="1"/>
    <col min="6929" max="6929" width="6" style="108" bestFit="1" customWidth="1"/>
    <col min="6930" max="6930" width="15.140625" style="108" customWidth="1"/>
    <col min="6931" max="7171" width="9.140625" style="108"/>
    <col min="7172" max="7172" width="58.42578125" style="108" customWidth="1"/>
    <col min="7173" max="7173" width="10.140625" style="108" customWidth="1"/>
    <col min="7174" max="7175" width="9.140625" style="108"/>
    <col min="7176" max="7184" width="4.28515625" style="108" bestFit="1" customWidth="1"/>
    <col min="7185" max="7185" width="6" style="108" bestFit="1" customWidth="1"/>
    <col min="7186" max="7186" width="15.140625" style="108" customWidth="1"/>
    <col min="7187" max="7427" width="9.140625" style="108"/>
    <col min="7428" max="7428" width="58.42578125" style="108" customWidth="1"/>
    <col min="7429" max="7429" width="10.140625" style="108" customWidth="1"/>
    <col min="7430" max="7431" width="9.140625" style="108"/>
    <col min="7432" max="7440" width="4.28515625" style="108" bestFit="1" customWidth="1"/>
    <col min="7441" max="7441" width="6" style="108" bestFit="1" customWidth="1"/>
    <col min="7442" max="7442" width="15.140625" style="108" customWidth="1"/>
    <col min="7443" max="7683" width="9.140625" style="108"/>
    <col min="7684" max="7684" width="58.42578125" style="108" customWidth="1"/>
    <col min="7685" max="7685" width="10.140625" style="108" customWidth="1"/>
    <col min="7686" max="7687" width="9.140625" style="108"/>
    <col min="7688" max="7696" width="4.28515625" style="108" bestFit="1" customWidth="1"/>
    <col min="7697" max="7697" width="6" style="108" bestFit="1" customWidth="1"/>
    <col min="7698" max="7698" width="15.140625" style="108" customWidth="1"/>
    <col min="7699" max="7939" width="9.140625" style="108"/>
    <col min="7940" max="7940" width="58.42578125" style="108" customWidth="1"/>
    <col min="7941" max="7941" width="10.140625" style="108" customWidth="1"/>
    <col min="7942" max="7943" width="9.140625" style="108"/>
    <col min="7944" max="7952" width="4.28515625" style="108" bestFit="1" customWidth="1"/>
    <col min="7953" max="7953" width="6" style="108" bestFit="1" customWidth="1"/>
    <col min="7954" max="7954" width="15.140625" style="108" customWidth="1"/>
    <col min="7955" max="8195" width="9.140625" style="108"/>
    <col min="8196" max="8196" width="58.42578125" style="108" customWidth="1"/>
    <col min="8197" max="8197" width="10.140625" style="108" customWidth="1"/>
    <col min="8198" max="8199" width="9.140625" style="108"/>
    <col min="8200" max="8208" width="4.28515625" style="108" bestFit="1" customWidth="1"/>
    <col min="8209" max="8209" width="6" style="108" bestFit="1" customWidth="1"/>
    <col min="8210" max="8210" width="15.140625" style="108" customWidth="1"/>
    <col min="8211" max="8451" width="9.140625" style="108"/>
    <col min="8452" max="8452" width="58.42578125" style="108" customWidth="1"/>
    <col min="8453" max="8453" width="10.140625" style="108" customWidth="1"/>
    <col min="8454" max="8455" width="9.140625" style="108"/>
    <col min="8456" max="8464" width="4.28515625" style="108" bestFit="1" customWidth="1"/>
    <col min="8465" max="8465" width="6" style="108" bestFit="1" customWidth="1"/>
    <col min="8466" max="8466" width="15.140625" style="108" customWidth="1"/>
    <col min="8467" max="8707" width="9.140625" style="108"/>
    <col min="8708" max="8708" width="58.42578125" style="108" customWidth="1"/>
    <col min="8709" max="8709" width="10.140625" style="108" customWidth="1"/>
    <col min="8710" max="8711" width="9.140625" style="108"/>
    <col min="8712" max="8720" width="4.28515625" style="108" bestFit="1" customWidth="1"/>
    <col min="8721" max="8721" width="6" style="108" bestFit="1" customWidth="1"/>
    <col min="8722" max="8722" width="15.140625" style="108" customWidth="1"/>
    <col min="8723" max="8963" width="9.140625" style="108"/>
    <col min="8964" max="8964" width="58.42578125" style="108" customWidth="1"/>
    <col min="8965" max="8965" width="10.140625" style="108" customWidth="1"/>
    <col min="8966" max="8967" width="9.140625" style="108"/>
    <col min="8968" max="8976" width="4.28515625" style="108" bestFit="1" customWidth="1"/>
    <col min="8977" max="8977" width="6" style="108" bestFit="1" customWidth="1"/>
    <col min="8978" max="8978" width="15.140625" style="108" customWidth="1"/>
    <col min="8979" max="9219" width="9.140625" style="108"/>
    <col min="9220" max="9220" width="58.42578125" style="108" customWidth="1"/>
    <col min="9221" max="9221" width="10.140625" style="108" customWidth="1"/>
    <col min="9222" max="9223" width="9.140625" style="108"/>
    <col min="9224" max="9232" width="4.28515625" style="108" bestFit="1" customWidth="1"/>
    <col min="9233" max="9233" width="6" style="108" bestFit="1" customWidth="1"/>
    <col min="9234" max="9234" width="15.140625" style="108" customWidth="1"/>
    <col min="9235" max="9475" width="9.140625" style="108"/>
    <col min="9476" max="9476" width="58.42578125" style="108" customWidth="1"/>
    <col min="9477" max="9477" width="10.140625" style="108" customWidth="1"/>
    <col min="9478" max="9479" width="9.140625" style="108"/>
    <col min="9480" max="9488" width="4.28515625" style="108" bestFit="1" customWidth="1"/>
    <col min="9489" max="9489" width="6" style="108" bestFit="1" customWidth="1"/>
    <col min="9490" max="9490" width="15.140625" style="108" customWidth="1"/>
    <col min="9491" max="9731" width="9.140625" style="108"/>
    <col min="9732" max="9732" width="58.42578125" style="108" customWidth="1"/>
    <col min="9733" max="9733" width="10.140625" style="108" customWidth="1"/>
    <col min="9734" max="9735" width="9.140625" style="108"/>
    <col min="9736" max="9744" width="4.28515625" style="108" bestFit="1" customWidth="1"/>
    <col min="9745" max="9745" width="6" style="108" bestFit="1" customWidth="1"/>
    <col min="9746" max="9746" width="15.140625" style="108" customWidth="1"/>
    <col min="9747" max="9987" width="9.140625" style="108"/>
    <col min="9988" max="9988" width="58.42578125" style="108" customWidth="1"/>
    <col min="9989" max="9989" width="10.140625" style="108" customWidth="1"/>
    <col min="9990" max="9991" width="9.140625" style="108"/>
    <col min="9992" max="10000" width="4.28515625" style="108" bestFit="1" customWidth="1"/>
    <col min="10001" max="10001" width="6" style="108" bestFit="1" customWidth="1"/>
    <col min="10002" max="10002" width="15.140625" style="108" customWidth="1"/>
    <col min="10003" max="10243" width="9.140625" style="108"/>
    <col min="10244" max="10244" width="58.42578125" style="108" customWidth="1"/>
    <col min="10245" max="10245" width="10.140625" style="108" customWidth="1"/>
    <col min="10246" max="10247" width="9.140625" style="108"/>
    <col min="10248" max="10256" width="4.28515625" style="108" bestFit="1" customWidth="1"/>
    <col min="10257" max="10257" width="6" style="108" bestFit="1" customWidth="1"/>
    <col min="10258" max="10258" width="15.140625" style="108" customWidth="1"/>
    <col min="10259" max="10499" width="9.140625" style="108"/>
    <col min="10500" max="10500" width="58.42578125" style="108" customWidth="1"/>
    <col min="10501" max="10501" width="10.140625" style="108" customWidth="1"/>
    <col min="10502" max="10503" width="9.140625" style="108"/>
    <col min="10504" max="10512" width="4.28515625" style="108" bestFit="1" customWidth="1"/>
    <col min="10513" max="10513" width="6" style="108" bestFit="1" customWidth="1"/>
    <col min="10514" max="10514" width="15.140625" style="108" customWidth="1"/>
    <col min="10515" max="10755" width="9.140625" style="108"/>
    <col min="10756" max="10756" width="58.42578125" style="108" customWidth="1"/>
    <col min="10757" max="10757" width="10.140625" style="108" customWidth="1"/>
    <col min="10758" max="10759" width="9.140625" style="108"/>
    <col min="10760" max="10768" width="4.28515625" style="108" bestFit="1" customWidth="1"/>
    <col min="10769" max="10769" width="6" style="108" bestFit="1" customWidth="1"/>
    <col min="10770" max="10770" width="15.140625" style="108" customWidth="1"/>
    <col min="10771" max="11011" width="9.140625" style="108"/>
    <col min="11012" max="11012" width="58.42578125" style="108" customWidth="1"/>
    <col min="11013" max="11013" width="10.140625" style="108" customWidth="1"/>
    <col min="11014" max="11015" width="9.140625" style="108"/>
    <col min="11016" max="11024" width="4.28515625" style="108" bestFit="1" customWidth="1"/>
    <col min="11025" max="11025" width="6" style="108" bestFit="1" customWidth="1"/>
    <col min="11026" max="11026" width="15.140625" style="108" customWidth="1"/>
    <col min="11027" max="11267" width="9.140625" style="108"/>
    <col min="11268" max="11268" width="58.42578125" style="108" customWidth="1"/>
    <col min="11269" max="11269" width="10.140625" style="108" customWidth="1"/>
    <col min="11270" max="11271" width="9.140625" style="108"/>
    <col min="11272" max="11280" width="4.28515625" style="108" bestFit="1" customWidth="1"/>
    <col min="11281" max="11281" width="6" style="108" bestFit="1" customWidth="1"/>
    <col min="11282" max="11282" width="15.140625" style="108" customWidth="1"/>
    <col min="11283" max="11523" width="9.140625" style="108"/>
    <col min="11524" max="11524" width="58.42578125" style="108" customWidth="1"/>
    <col min="11525" max="11525" width="10.140625" style="108" customWidth="1"/>
    <col min="11526" max="11527" width="9.140625" style="108"/>
    <col min="11528" max="11536" width="4.28515625" style="108" bestFit="1" customWidth="1"/>
    <col min="11537" max="11537" width="6" style="108" bestFit="1" customWidth="1"/>
    <col min="11538" max="11538" width="15.140625" style="108" customWidth="1"/>
    <col min="11539" max="11779" width="9.140625" style="108"/>
    <col min="11780" max="11780" width="58.42578125" style="108" customWidth="1"/>
    <col min="11781" max="11781" width="10.140625" style="108" customWidth="1"/>
    <col min="11782" max="11783" width="9.140625" style="108"/>
    <col min="11784" max="11792" width="4.28515625" style="108" bestFit="1" customWidth="1"/>
    <col min="11793" max="11793" width="6" style="108" bestFit="1" customWidth="1"/>
    <col min="11794" max="11794" width="15.140625" style="108" customWidth="1"/>
    <col min="11795" max="12035" width="9.140625" style="108"/>
    <col min="12036" max="12036" width="58.42578125" style="108" customWidth="1"/>
    <col min="12037" max="12037" width="10.140625" style="108" customWidth="1"/>
    <col min="12038" max="12039" width="9.140625" style="108"/>
    <col min="12040" max="12048" width="4.28515625" style="108" bestFit="1" customWidth="1"/>
    <col min="12049" max="12049" width="6" style="108" bestFit="1" customWidth="1"/>
    <col min="12050" max="12050" width="15.140625" style="108" customWidth="1"/>
    <col min="12051" max="12291" width="9.140625" style="108"/>
    <col min="12292" max="12292" width="58.42578125" style="108" customWidth="1"/>
    <col min="12293" max="12293" width="10.140625" style="108" customWidth="1"/>
    <col min="12294" max="12295" width="9.140625" style="108"/>
    <col min="12296" max="12304" width="4.28515625" style="108" bestFit="1" customWidth="1"/>
    <col min="12305" max="12305" width="6" style="108" bestFit="1" customWidth="1"/>
    <col min="12306" max="12306" width="15.140625" style="108" customWidth="1"/>
    <col min="12307" max="12547" width="9.140625" style="108"/>
    <col min="12548" max="12548" width="58.42578125" style="108" customWidth="1"/>
    <col min="12549" max="12549" width="10.140625" style="108" customWidth="1"/>
    <col min="12550" max="12551" width="9.140625" style="108"/>
    <col min="12552" max="12560" width="4.28515625" style="108" bestFit="1" customWidth="1"/>
    <col min="12561" max="12561" width="6" style="108" bestFit="1" customWidth="1"/>
    <col min="12562" max="12562" width="15.140625" style="108" customWidth="1"/>
    <col min="12563" max="12803" width="9.140625" style="108"/>
    <col min="12804" max="12804" width="58.42578125" style="108" customWidth="1"/>
    <col min="12805" max="12805" width="10.140625" style="108" customWidth="1"/>
    <col min="12806" max="12807" width="9.140625" style="108"/>
    <col min="12808" max="12816" width="4.28515625" style="108" bestFit="1" customWidth="1"/>
    <col min="12817" max="12817" width="6" style="108" bestFit="1" customWidth="1"/>
    <col min="12818" max="12818" width="15.140625" style="108" customWidth="1"/>
    <col min="12819" max="13059" width="9.140625" style="108"/>
    <col min="13060" max="13060" width="58.42578125" style="108" customWidth="1"/>
    <col min="13061" max="13061" width="10.140625" style="108" customWidth="1"/>
    <col min="13062" max="13063" width="9.140625" style="108"/>
    <col min="13064" max="13072" width="4.28515625" style="108" bestFit="1" customWidth="1"/>
    <col min="13073" max="13073" width="6" style="108" bestFit="1" customWidth="1"/>
    <col min="13074" max="13074" width="15.140625" style="108" customWidth="1"/>
    <col min="13075" max="13315" width="9.140625" style="108"/>
    <col min="13316" max="13316" width="58.42578125" style="108" customWidth="1"/>
    <col min="13317" max="13317" width="10.140625" style="108" customWidth="1"/>
    <col min="13318" max="13319" width="9.140625" style="108"/>
    <col min="13320" max="13328" width="4.28515625" style="108" bestFit="1" customWidth="1"/>
    <col min="13329" max="13329" width="6" style="108" bestFit="1" customWidth="1"/>
    <col min="13330" max="13330" width="15.140625" style="108" customWidth="1"/>
    <col min="13331" max="13571" width="9.140625" style="108"/>
    <col min="13572" max="13572" width="58.42578125" style="108" customWidth="1"/>
    <col min="13573" max="13573" width="10.140625" style="108" customWidth="1"/>
    <col min="13574" max="13575" width="9.140625" style="108"/>
    <col min="13576" max="13584" width="4.28515625" style="108" bestFit="1" customWidth="1"/>
    <col min="13585" max="13585" width="6" style="108" bestFit="1" customWidth="1"/>
    <col min="13586" max="13586" width="15.140625" style="108" customWidth="1"/>
    <col min="13587" max="13827" width="9.140625" style="108"/>
    <col min="13828" max="13828" width="58.42578125" style="108" customWidth="1"/>
    <col min="13829" max="13829" width="10.140625" style="108" customWidth="1"/>
    <col min="13830" max="13831" width="9.140625" style="108"/>
    <col min="13832" max="13840" width="4.28515625" style="108" bestFit="1" customWidth="1"/>
    <col min="13841" max="13841" width="6" style="108" bestFit="1" customWidth="1"/>
    <col min="13842" max="13842" width="15.140625" style="108" customWidth="1"/>
    <col min="13843" max="14083" width="9.140625" style="108"/>
    <col min="14084" max="14084" width="58.42578125" style="108" customWidth="1"/>
    <col min="14085" max="14085" width="10.140625" style="108" customWidth="1"/>
    <col min="14086" max="14087" width="9.140625" style="108"/>
    <col min="14088" max="14096" width="4.28515625" style="108" bestFit="1" customWidth="1"/>
    <col min="14097" max="14097" width="6" style="108" bestFit="1" customWidth="1"/>
    <col min="14098" max="14098" width="15.140625" style="108" customWidth="1"/>
    <col min="14099" max="14339" width="9.140625" style="108"/>
    <col min="14340" max="14340" width="58.42578125" style="108" customWidth="1"/>
    <col min="14341" max="14341" width="10.140625" style="108" customWidth="1"/>
    <col min="14342" max="14343" width="9.140625" style="108"/>
    <col min="14344" max="14352" width="4.28515625" style="108" bestFit="1" customWidth="1"/>
    <col min="14353" max="14353" width="6" style="108" bestFit="1" customWidth="1"/>
    <col min="14354" max="14354" width="15.140625" style="108" customWidth="1"/>
    <col min="14355" max="14595" width="9.140625" style="108"/>
    <col min="14596" max="14596" width="58.42578125" style="108" customWidth="1"/>
    <col min="14597" max="14597" width="10.140625" style="108" customWidth="1"/>
    <col min="14598" max="14599" width="9.140625" style="108"/>
    <col min="14600" max="14608" width="4.28515625" style="108" bestFit="1" customWidth="1"/>
    <col min="14609" max="14609" width="6" style="108" bestFit="1" customWidth="1"/>
    <col min="14610" max="14610" width="15.140625" style="108" customWidth="1"/>
    <col min="14611" max="14851" width="9.140625" style="108"/>
    <col min="14852" max="14852" width="58.42578125" style="108" customWidth="1"/>
    <col min="14853" max="14853" width="10.140625" style="108" customWidth="1"/>
    <col min="14854" max="14855" width="9.140625" style="108"/>
    <col min="14856" max="14864" width="4.28515625" style="108" bestFit="1" customWidth="1"/>
    <col min="14865" max="14865" width="6" style="108" bestFit="1" customWidth="1"/>
    <col min="14866" max="14866" width="15.140625" style="108" customWidth="1"/>
    <col min="14867" max="15107" width="9.140625" style="108"/>
    <col min="15108" max="15108" width="58.42578125" style="108" customWidth="1"/>
    <col min="15109" max="15109" width="10.140625" style="108" customWidth="1"/>
    <col min="15110" max="15111" width="9.140625" style="108"/>
    <col min="15112" max="15120" width="4.28515625" style="108" bestFit="1" customWidth="1"/>
    <col min="15121" max="15121" width="6" style="108" bestFit="1" customWidth="1"/>
    <col min="15122" max="15122" width="15.140625" style="108" customWidth="1"/>
    <col min="15123" max="15363" width="9.140625" style="108"/>
    <col min="15364" max="15364" width="58.42578125" style="108" customWidth="1"/>
    <col min="15365" max="15365" width="10.140625" style="108" customWidth="1"/>
    <col min="15366" max="15367" width="9.140625" style="108"/>
    <col min="15368" max="15376" width="4.28515625" style="108" bestFit="1" customWidth="1"/>
    <col min="15377" max="15377" width="6" style="108" bestFit="1" customWidth="1"/>
    <col min="15378" max="15378" width="15.140625" style="108" customWidth="1"/>
    <col min="15379" max="15619" width="9.140625" style="108"/>
    <col min="15620" max="15620" width="58.42578125" style="108" customWidth="1"/>
    <col min="15621" max="15621" width="10.140625" style="108" customWidth="1"/>
    <col min="15622" max="15623" width="9.140625" style="108"/>
    <col min="15624" max="15632" width="4.28515625" style="108" bestFit="1" customWidth="1"/>
    <col min="15633" max="15633" width="6" style="108" bestFit="1" customWidth="1"/>
    <col min="15634" max="15634" width="15.140625" style="108" customWidth="1"/>
    <col min="15635" max="15875" width="9.140625" style="108"/>
    <col min="15876" max="15876" width="58.42578125" style="108" customWidth="1"/>
    <col min="15877" max="15877" width="10.140625" style="108" customWidth="1"/>
    <col min="15878" max="15879" width="9.140625" style="108"/>
    <col min="15880" max="15888" width="4.28515625" style="108" bestFit="1" customWidth="1"/>
    <col min="15889" max="15889" width="6" style="108" bestFit="1" customWidth="1"/>
    <col min="15890" max="15890" width="15.140625" style="108" customWidth="1"/>
    <col min="15891" max="16131" width="9.140625" style="108"/>
    <col min="16132" max="16132" width="58.42578125" style="108" customWidth="1"/>
    <col min="16133" max="16133" width="10.140625" style="108" customWidth="1"/>
    <col min="16134" max="16135" width="9.140625" style="108"/>
    <col min="16136" max="16144" width="4.28515625" style="108" bestFit="1" customWidth="1"/>
    <col min="16145" max="16145" width="6" style="108" bestFit="1" customWidth="1"/>
    <col min="16146" max="16146" width="15.140625" style="108" customWidth="1"/>
    <col min="16147" max="16384" width="9.140625" style="108"/>
  </cols>
  <sheetData>
    <row r="1" spans="1:18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</row>
    <row r="2" spans="1:18">
      <c r="A2" s="139" t="s">
        <v>147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145</v>
      </c>
      <c r="L2" s="139"/>
      <c r="M2" s="139"/>
      <c r="N2" s="139"/>
      <c r="O2" s="139"/>
      <c r="P2" s="139"/>
      <c r="Q2" s="139"/>
      <c r="R2" s="139"/>
    </row>
    <row r="3" spans="1:18">
      <c r="A3" s="139" t="s">
        <v>142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146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36.75" customHeight="1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58" t="s">
        <v>23</v>
      </c>
      <c r="B7" s="158"/>
      <c r="C7" s="103"/>
      <c r="D7" s="93"/>
      <c r="E7" s="122"/>
      <c r="F7" s="93"/>
      <c r="G7" s="32">
        <f t="shared" ref="G7" si="0">D7-F7</f>
        <v>0</v>
      </c>
      <c r="H7" s="93"/>
      <c r="I7" s="93"/>
      <c r="J7" s="93"/>
      <c r="K7" s="93"/>
      <c r="L7" s="93"/>
      <c r="M7" s="93"/>
      <c r="N7" s="93"/>
      <c r="O7" s="93"/>
      <c r="P7" s="93"/>
      <c r="Q7" s="32">
        <f t="shared" ref="Q7" si="1">SUM(H7:P7)</f>
        <v>0</v>
      </c>
      <c r="R7" s="93"/>
    </row>
    <row r="8" spans="1:18">
      <c r="A8" s="158" t="s">
        <v>24</v>
      </c>
      <c r="B8" s="158"/>
      <c r="C8" s="103"/>
      <c r="D8" s="93"/>
      <c r="E8" s="122"/>
      <c r="F8" s="93"/>
      <c r="G8" s="32">
        <f t="shared" ref="G8:G15" si="2">D8-F8</f>
        <v>0</v>
      </c>
      <c r="H8" s="93"/>
      <c r="I8" s="93"/>
      <c r="J8" s="93"/>
      <c r="K8" s="93"/>
      <c r="L8" s="93"/>
      <c r="M8" s="93"/>
      <c r="N8" s="93"/>
      <c r="O8" s="93"/>
      <c r="P8" s="93"/>
      <c r="Q8" s="32">
        <f t="shared" ref="Q8:Q15" si="3">SUM(H8:P8)</f>
        <v>0</v>
      </c>
      <c r="R8" s="93"/>
    </row>
    <row r="9" spans="1:18">
      <c r="A9" s="99">
        <v>1</v>
      </c>
      <c r="B9" s="3" t="s">
        <v>25</v>
      </c>
      <c r="C9" s="18">
        <v>150000</v>
      </c>
      <c r="D9" s="3">
        <v>0</v>
      </c>
      <c r="E9" s="3">
        <f>MMULT(C9,D9)</f>
        <v>0</v>
      </c>
      <c r="F9" s="3">
        <v>0</v>
      </c>
      <c r="G9" s="3">
        <f t="shared" si="2"/>
        <v>0</v>
      </c>
      <c r="H9" s="3"/>
      <c r="I9" s="3"/>
      <c r="J9" s="3"/>
      <c r="K9" s="3"/>
      <c r="L9" s="3"/>
      <c r="M9" s="3"/>
      <c r="N9" s="3"/>
      <c r="O9" s="3"/>
      <c r="P9" s="3"/>
      <c r="Q9" s="3">
        <f t="shared" si="3"/>
        <v>0</v>
      </c>
      <c r="R9" s="3"/>
    </row>
    <row r="10" spans="1:18">
      <c r="A10" s="99">
        <v>2</v>
      </c>
      <c r="B10" s="3" t="s">
        <v>26</v>
      </c>
      <c r="C10" s="18">
        <v>35000</v>
      </c>
      <c r="D10" s="3">
        <v>1</v>
      </c>
      <c r="E10" s="3">
        <f t="shared" ref="E10:E60" si="4">MMULT(C10,D10)</f>
        <v>35000</v>
      </c>
      <c r="F10" s="3">
        <v>1</v>
      </c>
      <c r="G10" s="3">
        <f t="shared" si="2"/>
        <v>0</v>
      </c>
      <c r="H10" s="3"/>
      <c r="I10" s="3"/>
      <c r="J10" s="3"/>
      <c r="K10" s="3"/>
      <c r="L10" s="3"/>
      <c r="M10" s="3"/>
      <c r="N10" s="3"/>
      <c r="O10" s="3"/>
      <c r="P10" s="3"/>
      <c r="Q10" s="3">
        <f t="shared" si="3"/>
        <v>0</v>
      </c>
      <c r="R10" s="3"/>
    </row>
    <row r="11" spans="1:18">
      <c r="A11" s="99">
        <v>3</v>
      </c>
      <c r="B11" s="3" t="s">
        <v>27</v>
      </c>
      <c r="C11" s="18">
        <v>60000</v>
      </c>
      <c r="D11" s="3">
        <v>2</v>
      </c>
      <c r="E11" s="3">
        <f t="shared" si="4"/>
        <v>120000</v>
      </c>
      <c r="F11" s="3">
        <v>1</v>
      </c>
      <c r="G11" s="3">
        <f t="shared" si="2"/>
        <v>1</v>
      </c>
      <c r="H11" s="3"/>
      <c r="I11" s="3"/>
      <c r="J11" s="3"/>
      <c r="K11" s="3"/>
      <c r="L11" s="3"/>
      <c r="M11" s="3"/>
      <c r="N11" s="3">
        <v>1</v>
      </c>
      <c r="O11" s="3"/>
      <c r="P11" s="3"/>
      <c r="Q11" s="3">
        <f t="shared" si="3"/>
        <v>1</v>
      </c>
      <c r="R11" s="3"/>
    </row>
    <row r="12" spans="1:18">
      <c r="A12" s="99">
        <v>4</v>
      </c>
      <c r="B12" s="3" t="s">
        <v>28</v>
      </c>
      <c r="C12" s="18">
        <v>10000</v>
      </c>
      <c r="D12" s="107">
        <v>2</v>
      </c>
      <c r="E12" s="3">
        <f t="shared" si="4"/>
        <v>20000</v>
      </c>
      <c r="F12" s="107">
        <v>2</v>
      </c>
      <c r="G12" s="3">
        <f t="shared" ref="G12" si="5">D12-F12</f>
        <v>0</v>
      </c>
      <c r="H12" s="107"/>
      <c r="I12" s="107"/>
      <c r="J12" s="107"/>
      <c r="K12" s="107"/>
      <c r="L12" s="107"/>
      <c r="M12" s="107"/>
      <c r="N12" s="107"/>
      <c r="O12" s="107"/>
      <c r="P12" s="107"/>
      <c r="Q12" s="3">
        <f t="shared" ref="Q12" si="6">SUM(H12:P12)</f>
        <v>0</v>
      </c>
      <c r="R12" s="3"/>
    </row>
    <row r="13" spans="1:18">
      <c r="A13" s="99">
        <v>5</v>
      </c>
      <c r="B13" s="3" t="s">
        <v>29</v>
      </c>
      <c r="C13" s="18">
        <v>70000</v>
      </c>
      <c r="D13" s="3">
        <v>0</v>
      </c>
      <c r="E13" s="3">
        <f t="shared" si="4"/>
        <v>0</v>
      </c>
      <c r="F13" s="3">
        <v>0</v>
      </c>
      <c r="G13" s="3">
        <f t="shared" si="2"/>
        <v>0</v>
      </c>
      <c r="H13" s="3"/>
      <c r="I13" s="3"/>
      <c r="J13" s="3"/>
      <c r="K13" s="3"/>
      <c r="L13" s="3"/>
      <c r="M13" s="3"/>
      <c r="N13" s="3"/>
      <c r="O13" s="3"/>
      <c r="P13" s="3"/>
      <c r="Q13" s="3">
        <f t="shared" si="3"/>
        <v>0</v>
      </c>
      <c r="R13" s="3"/>
    </row>
    <row r="14" spans="1:18">
      <c r="A14" s="99">
        <v>6</v>
      </c>
      <c r="B14" s="3" t="s">
        <v>30</v>
      </c>
      <c r="C14" s="18">
        <v>40000</v>
      </c>
      <c r="D14" s="107">
        <v>2</v>
      </c>
      <c r="E14" s="3">
        <f t="shared" si="4"/>
        <v>80000</v>
      </c>
      <c r="F14" s="107">
        <v>2</v>
      </c>
      <c r="G14" s="3">
        <f>D14-F14</f>
        <v>0</v>
      </c>
      <c r="H14" s="107"/>
      <c r="I14" s="107"/>
      <c r="J14" s="107"/>
      <c r="K14" s="107"/>
      <c r="L14" s="107"/>
      <c r="M14" s="107"/>
      <c r="N14" s="107"/>
      <c r="O14" s="107"/>
      <c r="P14" s="107"/>
      <c r="Q14" s="3">
        <f>SUM(H14:P14)</f>
        <v>0</v>
      </c>
      <c r="R14" s="3"/>
    </row>
    <row r="15" spans="1:18">
      <c r="A15" s="99">
        <v>7</v>
      </c>
      <c r="B15" s="3" t="s">
        <v>31</v>
      </c>
      <c r="C15" s="18">
        <v>65000</v>
      </c>
      <c r="D15" s="3">
        <v>0</v>
      </c>
      <c r="E15" s="3">
        <f t="shared" si="4"/>
        <v>0</v>
      </c>
      <c r="F15" s="3">
        <v>0</v>
      </c>
      <c r="G15" s="3">
        <f t="shared" si="2"/>
        <v>0</v>
      </c>
      <c r="H15" s="3"/>
      <c r="I15" s="3"/>
      <c r="J15" s="3"/>
      <c r="K15" s="3"/>
      <c r="L15" s="3"/>
      <c r="M15" s="3"/>
      <c r="N15" s="3"/>
      <c r="O15" s="3"/>
      <c r="P15" s="3"/>
      <c r="Q15" s="3">
        <f t="shared" si="3"/>
        <v>0</v>
      </c>
      <c r="R15" s="3"/>
    </row>
    <row r="16" spans="1:18">
      <c r="A16" s="158" t="s">
        <v>32</v>
      </c>
      <c r="B16" s="158"/>
      <c r="C16" s="120">
        <v>0</v>
      </c>
      <c r="D16" s="93">
        <v>0</v>
      </c>
      <c r="E16" s="3">
        <f t="shared" si="4"/>
        <v>0</v>
      </c>
      <c r="F16" s="93"/>
      <c r="G16" s="32">
        <f t="shared" ref="G16:G34" si="7">D16-F16</f>
        <v>0</v>
      </c>
      <c r="H16" s="93"/>
      <c r="I16" s="93"/>
      <c r="J16" s="93"/>
      <c r="K16" s="93"/>
      <c r="L16" s="93"/>
      <c r="M16" s="93"/>
      <c r="N16" s="93"/>
      <c r="O16" s="93"/>
      <c r="P16" s="93"/>
      <c r="Q16" s="32">
        <f t="shared" ref="Q16:Q34" si="8">SUM(H16:P16)</f>
        <v>0</v>
      </c>
      <c r="R16" s="93"/>
    </row>
    <row r="17" spans="1:18">
      <c r="A17" s="99">
        <v>1</v>
      </c>
      <c r="B17" s="5" t="s">
        <v>33</v>
      </c>
      <c r="C17" s="16">
        <v>120000</v>
      </c>
      <c r="D17" s="3">
        <v>0</v>
      </c>
      <c r="E17" s="3">
        <f t="shared" si="4"/>
        <v>0</v>
      </c>
      <c r="F17" s="3">
        <v>0</v>
      </c>
      <c r="G17" s="3">
        <f t="shared" si="7"/>
        <v>0</v>
      </c>
      <c r="H17" s="3"/>
      <c r="I17" s="3"/>
      <c r="J17" s="3"/>
      <c r="K17" s="3"/>
      <c r="L17" s="3"/>
      <c r="M17" s="3"/>
      <c r="N17" s="3"/>
      <c r="O17" s="3"/>
      <c r="P17" s="3"/>
      <c r="Q17" s="3">
        <f t="shared" si="8"/>
        <v>0</v>
      </c>
      <c r="R17" s="3"/>
    </row>
    <row r="18" spans="1:18">
      <c r="A18" s="99">
        <v>2</v>
      </c>
      <c r="B18" s="5" t="s">
        <v>34</v>
      </c>
      <c r="C18" s="18">
        <v>610000</v>
      </c>
      <c r="D18" s="3">
        <v>2</v>
      </c>
      <c r="E18" s="3">
        <f t="shared" si="4"/>
        <v>1220000</v>
      </c>
      <c r="F18" s="3">
        <v>1</v>
      </c>
      <c r="G18" s="3">
        <f>D18-F18</f>
        <v>1</v>
      </c>
      <c r="H18" s="3"/>
      <c r="I18" s="3"/>
      <c r="J18" s="3"/>
      <c r="K18" s="3">
        <v>1</v>
      </c>
      <c r="L18" s="3"/>
      <c r="M18" s="3"/>
      <c r="N18" s="3"/>
      <c r="O18" s="3"/>
      <c r="P18" s="3"/>
      <c r="Q18" s="3">
        <f>SUM(H18:P18)</f>
        <v>1</v>
      </c>
      <c r="R18" s="3"/>
    </row>
    <row r="19" spans="1:18">
      <c r="A19" s="99">
        <v>3</v>
      </c>
      <c r="B19" s="5" t="s">
        <v>35</v>
      </c>
      <c r="C19" s="16">
        <v>50000</v>
      </c>
      <c r="D19" s="3">
        <v>0</v>
      </c>
      <c r="E19" s="3">
        <f t="shared" si="4"/>
        <v>0</v>
      </c>
      <c r="F19" s="3">
        <v>0</v>
      </c>
      <c r="G19" s="3">
        <f t="shared" si="7"/>
        <v>0</v>
      </c>
      <c r="H19" s="3"/>
      <c r="I19" s="3"/>
      <c r="J19" s="3"/>
      <c r="K19" s="3"/>
      <c r="L19" s="3"/>
      <c r="M19" s="3"/>
      <c r="N19" s="3"/>
      <c r="O19" s="3"/>
      <c r="P19" s="3"/>
      <c r="Q19" s="3">
        <f t="shared" si="8"/>
        <v>0</v>
      </c>
      <c r="R19" s="3"/>
    </row>
    <row r="20" spans="1:18">
      <c r="A20" s="158" t="s">
        <v>36</v>
      </c>
      <c r="B20" s="158"/>
      <c r="C20" s="120">
        <v>0</v>
      </c>
      <c r="D20" s="93">
        <v>0</v>
      </c>
      <c r="E20" s="3">
        <f t="shared" si="4"/>
        <v>0</v>
      </c>
      <c r="F20" s="93"/>
      <c r="G20" s="32">
        <f t="shared" si="7"/>
        <v>0</v>
      </c>
      <c r="H20" s="93"/>
      <c r="I20" s="93"/>
      <c r="J20" s="93"/>
      <c r="K20" s="93"/>
      <c r="L20" s="93"/>
      <c r="M20" s="93"/>
      <c r="N20" s="93"/>
      <c r="O20" s="93"/>
      <c r="P20" s="93"/>
      <c r="Q20" s="32">
        <f t="shared" si="8"/>
        <v>0</v>
      </c>
      <c r="R20" s="93"/>
    </row>
    <row r="21" spans="1:18">
      <c r="A21" s="100">
        <v>1</v>
      </c>
      <c r="B21" s="3" t="s">
        <v>37</v>
      </c>
      <c r="C21" s="18">
        <v>12000</v>
      </c>
      <c r="D21" s="3">
        <v>2</v>
      </c>
      <c r="E21" s="3">
        <f t="shared" si="4"/>
        <v>24000</v>
      </c>
      <c r="F21" s="3">
        <v>1</v>
      </c>
      <c r="G21" s="3">
        <f t="shared" si="7"/>
        <v>1</v>
      </c>
      <c r="H21" s="3"/>
      <c r="I21" s="3"/>
      <c r="J21" s="3">
        <v>1</v>
      </c>
      <c r="K21" s="3"/>
      <c r="L21" s="3"/>
      <c r="M21" s="3"/>
      <c r="N21" s="3"/>
      <c r="O21" s="3"/>
      <c r="P21" s="3"/>
      <c r="Q21" s="3">
        <f t="shared" si="8"/>
        <v>1</v>
      </c>
      <c r="R21" s="3"/>
    </row>
    <row r="22" spans="1:18">
      <c r="A22" s="158" t="s">
        <v>38</v>
      </c>
      <c r="B22" s="158"/>
      <c r="C22" s="120">
        <v>0</v>
      </c>
      <c r="D22" s="93">
        <v>0</v>
      </c>
      <c r="E22" s="3">
        <f t="shared" si="4"/>
        <v>0</v>
      </c>
      <c r="F22" s="93"/>
      <c r="G22" s="32">
        <f t="shared" si="7"/>
        <v>0</v>
      </c>
      <c r="H22" s="93"/>
      <c r="I22" s="93"/>
      <c r="J22" s="93"/>
      <c r="K22" s="93"/>
      <c r="L22" s="93"/>
      <c r="M22" s="93"/>
      <c r="N22" s="93"/>
      <c r="O22" s="93"/>
      <c r="P22" s="93"/>
      <c r="Q22" s="32">
        <f t="shared" si="8"/>
        <v>0</v>
      </c>
      <c r="R22" s="93"/>
    </row>
    <row r="23" spans="1:18">
      <c r="A23" s="100">
        <v>1</v>
      </c>
      <c r="B23" s="3" t="s">
        <v>39</v>
      </c>
      <c r="C23" s="18">
        <v>100000</v>
      </c>
      <c r="D23" s="3">
        <v>1</v>
      </c>
      <c r="E23" s="3">
        <f t="shared" si="4"/>
        <v>100000</v>
      </c>
      <c r="F23" s="3">
        <v>1</v>
      </c>
      <c r="G23" s="3">
        <f t="shared" si="7"/>
        <v>0</v>
      </c>
      <c r="H23" s="3"/>
      <c r="I23" s="3"/>
      <c r="J23" s="3"/>
      <c r="K23" s="3"/>
      <c r="L23" s="3"/>
      <c r="M23" s="3"/>
      <c r="N23" s="3"/>
      <c r="O23" s="3"/>
      <c r="P23" s="3"/>
      <c r="Q23" s="3">
        <f t="shared" si="8"/>
        <v>0</v>
      </c>
      <c r="R23" s="3"/>
    </row>
    <row r="24" spans="1:18">
      <c r="A24" s="158" t="s">
        <v>40</v>
      </c>
      <c r="B24" s="158"/>
      <c r="C24" s="120">
        <v>0</v>
      </c>
      <c r="D24" s="93">
        <v>0</v>
      </c>
      <c r="E24" s="3">
        <f t="shared" si="4"/>
        <v>0</v>
      </c>
      <c r="F24" s="93"/>
      <c r="G24" s="32">
        <f t="shared" si="7"/>
        <v>0</v>
      </c>
      <c r="H24" s="93"/>
      <c r="I24" s="93"/>
      <c r="J24" s="93"/>
      <c r="K24" s="93"/>
      <c r="L24" s="93"/>
      <c r="M24" s="93"/>
      <c r="N24" s="93"/>
      <c r="O24" s="93"/>
      <c r="P24" s="93"/>
      <c r="Q24" s="32">
        <f t="shared" si="8"/>
        <v>0</v>
      </c>
      <c r="R24" s="93"/>
    </row>
    <row r="25" spans="1:18">
      <c r="A25" s="99">
        <v>1</v>
      </c>
      <c r="B25" s="3" t="s">
        <v>41</v>
      </c>
      <c r="C25" s="18">
        <v>350000</v>
      </c>
      <c r="D25" s="3">
        <v>0</v>
      </c>
      <c r="E25" s="3">
        <f t="shared" si="4"/>
        <v>0</v>
      </c>
      <c r="F25" s="3">
        <v>0</v>
      </c>
      <c r="G25" s="3">
        <f t="shared" si="7"/>
        <v>0</v>
      </c>
      <c r="H25" s="3"/>
      <c r="I25" s="3"/>
      <c r="J25" s="3"/>
      <c r="K25" s="3"/>
      <c r="L25" s="3"/>
      <c r="M25" s="3"/>
      <c r="N25" s="3"/>
      <c r="O25" s="3"/>
      <c r="P25" s="3"/>
      <c r="Q25" s="3">
        <f t="shared" si="8"/>
        <v>0</v>
      </c>
      <c r="R25" s="3"/>
    </row>
    <row r="26" spans="1:18">
      <c r="A26" s="99">
        <v>2</v>
      </c>
      <c r="B26" s="3" t="s">
        <v>42</v>
      </c>
      <c r="C26" s="18">
        <v>45000</v>
      </c>
      <c r="D26" s="3">
        <v>1</v>
      </c>
      <c r="E26" s="3">
        <f t="shared" si="4"/>
        <v>45000</v>
      </c>
      <c r="F26" s="3">
        <v>1</v>
      </c>
      <c r="G26" s="3">
        <f t="shared" si="7"/>
        <v>0</v>
      </c>
      <c r="H26" s="3"/>
      <c r="I26" s="3"/>
      <c r="J26" s="3"/>
      <c r="K26" s="3"/>
      <c r="L26" s="3"/>
      <c r="M26" s="3"/>
      <c r="N26" s="3"/>
      <c r="O26" s="3"/>
      <c r="P26" s="3"/>
      <c r="Q26" s="3">
        <f t="shared" si="8"/>
        <v>0</v>
      </c>
      <c r="R26" s="3"/>
    </row>
    <row r="27" spans="1:18">
      <c r="A27" s="99">
        <v>3</v>
      </c>
      <c r="B27" s="3" t="s">
        <v>43</v>
      </c>
      <c r="C27" s="16">
        <v>55000</v>
      </c>
      <c r="D27" s="3">
        <v>0</v>
      </c>
      <c r="E27" s="3">
        <f t="shared" si="4"/>
        <v>0</v>
      </c>
      <c r="F27" s="3">
        <v>0</v>
      </c>
      <c r="G27" s="3">
        <f t="shared" si="7"/>
        <v>0</v>
      </c>
      <c r="H27" s="3"/>
      <c r="I27" s="3"/>
      <c r="J27" s="3"/>
      <c r="K27" s="3"/>
      <c r="L27" s="3"/>
      <c r="M27" s="3"/>
      <c r="N27" s="3"/>
      <c r="O27" s="3"/>
      <c r="P27" s="3"/>
      <c r="Q27" s="3">
        <f t="shared" si="8"/>
        <v>0</v>
      </c>
      <c r="R27" s="3"/>
    </row>
    <row r="28" spans="1:18">
      <c r="A28" s="99">
        <v>4</v>
      </c>
      <c r="B28" s="3" t="s">
        <v>44</v>
      </c>
      <c r="C28" s="16">
        <v>200000</v>
      </c>
      <c r="D28" s="3">
        <v>5</v>
      </c>
      <c r="E28" s="3">
        <f t="shared" si="4"/>
        <v>1000000</v>
      </c>
      <c r="F28" s="3">
        <v>3</v>
      </c>
      <c r="G28" s="3">
        <f t="shared" si="7"/>
        <v>2</v>
      </c>
      <c r="H28" s="3"/>
      <c r="I28" s="3"/>
      <c r="J28" s="3"/>
      <c r="K28" s="3">
        <v>2</v>
      </c>
      <c r="L28" s="3"/>
      <c r="M28" s="3"/>
      <c r="N28" s="3"/>
      <c r="O28" s="3"/>
      <c r="P28" s="3"/>
      <c r="Q28" s="3">
        <f t="shared" si="8"/>
        <v>2</v>
      </c>
      <c r="R28" s="3"/>
    </row>
    <row r="29" spans="1:18">
      <c r="A29" s="99">
        <v>5</v>
      </c>
      <c r="B29" s="3" t="s">
        <v>45</v>
      </c>
      <c r="C29" s="16">
        <v>55000</v>
      </c>
      <c r="D29" s="3">
        <v>0</v>
      </c>
      <c r="E29" s="3">
        <f t="shared" si="4"/>
        <v>0</v>
      </c>
      <c r="F29" s="3">
        <v>0</v>
      </c>
      <c r="G29" s="3">
        <f t="shared" si="7"/>
        <v>0</v>
      </c>
      <c r="H29" s="3"/>
      <c r="I29" s="3"/>
      <c r="J29" s="3"/>
      <c r="K29" s="3"/>
      <c r="L29" s="3"/>
      <c r="M29" s="3"/>
      <c r="N29" s="3"/>
      <c r="O29" s="3"/>
      <c r="P29" s="3"/>
      <c r="Q29" s="3">
        <f t="shared" si="8"/>
        <v>0</v>
      </c>
      <c r="R29" s="3"/>
    </row>
    <row r="30" spans="1:18">
      <c r="A30" s="99">
        <v>6</v>
      </c>
      <c r="B30" s="3" t="s">
        <v>46</v>
      </c>
      <c r="C30" s="16">
        <v>200000</v>
      </c>
      <c r="D30" s="3">
        <v>1</v>
      </c>
      <c r="E30" s="3">
        <f t="shared" si="4"/>
        <v>200000</v>
      </c>
      <c r="F30" s="3">
        <v>1</v>
      </c>
      <c r="G30" s="3">
        <f t="shared" si="7"/>
        <v>0</v>
      </c>
      <c r="H30" s="3"/>
      <c r="I30" s="3"/>
      <c r="J30" s="3"/>
      <c r="K30" s="3"/>
      <c r="L30" s="3"/>
      <c r="M30" s="3"/>
      <c r="N30" s="3"/>
      <c r="O30" s="3"/>
      <c r="P30" s="3"/>
      <c r="Q30" s="3">
        <f t="shared" si="8"/>
        <v>0</v>
      </c>
      <c r="R30" s="3"/>
    </row>
    <row r="31" spans="1:18">
      <c r="A31" s="99">
        <v>7</v>
      </c>
      <c r="B31" s="3" t="s">
        <v>47</v>
      </c>
      <c r="C31" s="16">
        <v>200000</v>
      </c>
      <c r="D31" s="3">
        <v>1</v>
      </c>
      <c r="E31" s="3">
        <f t="shared" si="4"/>
        <v>200000</v>
      </c>
      <c r="F31" s="3">
        <v>1</v>
      </c>
      <c r="G31" s="3">
        <f t="shared" si="7"/>
        <v>0</v>
      </c>
      <c r="H31" s="3"/>
      <c r="I31" s="3"/>
      <c r="J31" s="3"/>
      <c r="K31" s="3"/>
      <c r="L31" s="3"/>
      <c r="M31" s="3"/>
      <c r="N31" s="3"/>
      <c r="O31" s="3"/>
      <c r="P31" s="3"/>
      <c r="Q31" s="3">
        <f t="shared" si="8"/>
        <v>0</v>
      </c>
      <c r="R31" s="3"/>
    </row>
    <row r="32" spans="1:18">
      <c r="A32" s="99">
        <v>8</v>
      </c>
      <c r="B32" s="3" t="s">
        <v>48</v>
      </c>
      <c r="C32" s="18">
        <v>45000</v>
      </c>
      <c r="D32" s="3">
        <v>0</v>
      </c>
      <c r="E32" s="3">
        <f t="shared" si="4"/>
        <v>0</v>
      </c>
      <c r="F32" s="3">
        <v>0</v>
      </c>
      <c r="G32" s="3">
        <f t="shared" si="7"/>
        <v>0</v>
      </c>
      <c r="H32" s="3"/>
      <c r="I32" s="3"/>
      <c r="J32" s="3"/>
      <c r="K32" s="3"/>
      <c r="L32" s="3"/>
      <c r="M32" s="3"/>
      <c r="N32" s="3"/>
      <c r="O32" s="3"/>
      <c r="P32" s="3"/>
      <c r="Q32" s="3">
        <f t="shared" si="8"/>
        <v>0</v>
      </c>
      <c r="R32" s="3"/>
    </row>
    <row r="33" spans="1:18">
      <c r="A33" s="99">
        <v>9</v>
      </c>
      <c r="B33" s="3" t="s">
        <v>49</v>
      </c>
      <c r="C33" s="16">
        <v>130000</v>
      </c>
      <c r="D33" s="3">
        <v>3</v>
      </c>
      <c r="E33" s="3">
        <f t="shared" si="4"/>
        <v>390000</v>
      </c>
      <c r="F33" s="3">
        <v>2</v>
      </c>
      <c r="G33" s="3">
        <f t="shared" si="7"/>
        <v>1</v>
      </c>
      <c r="H33" s="3"/>
      <c r="I33" s="3"/>
      <c r="J33" s="3"/>
      <c r="K33" s="3">
        <v>1</v>
      </c>
      <c r="L33" s="3"/>
      <c r="M33" s="3"/>
      <c r="N33" s="3"/>
      <c r="O33" s="3"/>
      <c r="P33" s="3"/>
      <c r="Q33" s="3">
        <f t="shared" si="8"/>
        <v>1</v>
      </c>
      <c r="R33" s="3"/>
    </row>
    <row r="34" spans="1:18">
      <c r="A34" s="99">
        <v>10</v>
      </c>
      <c r="B34" s="3" t="s">
        <v>50</v>
      </c>
      <c r="C34" s="16">
        <v>200000</v>
      </c>
      <c r="D34" s="3">
        <v>2</v>
      </c>
      <c r="E34" s="3">
        <f t="shared" si="4"/>
        <v>400000</v>
      </c>
      <c r="F34" s="3">
        <v>2</v>
      </c>
      <c r="G34" s="3">
        <f t="shared" si="7"/>
        <v>0</v>
      </c>
      <c r="H34" s="3"/>
      <c r="I34" s="3"/>
      <c r="J34" s="3"/>
      <c r="K34" s="3"/>
      <c r="L34" s="3"/>
      <c r="M34" s="3"/>
      <c r="N34" s="3"/>
      <c r="O34" s="3"/>
      <c r="P34" s="3"/>
      <c r="Q34" s="3">
        <f t="shared" si="8"/>
        <v>0</v>
      </c>
      <c r="R34" s="3"/>
    </row>
    <row r="35" spans="1:18">
      <c r="A35" s="158" t="s">
        <v>51</v>
      </c>
      <c r="B35" s="158"/>
      <c r="C35" s="120">
        <v>0</v>
      </c>
      <c r="D35" s="93">
        <v>0</v>
      </c>
      <c r="E35" s="3">
        <f t="shared" si="4"/>
        <v>0</v>
      </c>
      <c r="F35" s="93"/>
      <c r="G35" s="32">
        <f t="shared" ref="G35:G57" si="9">D35-F35</f>
        <v>0</v>
      </c>
      <c r="H35" s="93"/>
      <c r="I35" s="93"/>
      <c r="J35" s="93"/>
      <c r="K35" s="93"/>
      <c r="L35" s="93"/>
      <c r="M35" s="93"/>
      <c r="N35" s="93"/>
      <c r="O35" s="93"/>
      <c r="P35" s="93"/>
      <c r="Q35" s="32">
        <f t="shared" ref="Q35:Q57" si="10">SUM(H35:P35)</f>
        <v>0</v>
      </c>
      <c r="R35" s="93"/>
    </row>
    <row r="36" spans="1:18">
      <c r="A36" s="99">
        <v>1</v>
      </c>
      <c r="B36" s="3" t="s">
        <v>41</v>
      </c>
      <c r="C36" s="18">
        <v>350000</v>
      </c>
      <c r="D36" s="3">
        <v>0</v>
      </c>
      <c r="E36" s="3">
        <f t="shared" si="4"/>
        <v>0</v>
      </c>
      <c r="F36" s="3">
        <v>0</v>
      </c>
      <c r="G36" s="3">
        <f t="shared" si="9"/>
        <v>0</v>
      </c>
      <c r="H36" s="3"/>
      <c r="I36" s="3"/>
      <c r="J36" s="3"/>
      <c r="K36" s="3"/>
      <c r="L36" s="3"/>
      <c r="M36" s="3"/>
      <c r="N36" s="3"/>
      <c r="O36" s="3"/>
      <c r="P36" s="3"/>
      <c r="Q36" s="3">
        <f t="shared" si="10"/>
        <v>0</v>
      </c>
      <c r="R36" s="3"/>
    </row>
    <row r="37" spans="1:18">
      <c r="A37" s="99">
        <v>2</v>
      </c>
      <c r="B37" s="3" t="s">
        <v>42</v>
      </c>
      <c r="C37" s="18">
        <v>45000</v>
      </c>
      <c r="D37" s="3">
        <v>0</v>
      </c>
      <c r="E37" s="3">
        <f t="shared" si="4"/>
        <v>0</v>
      </c>
      <c r="F37" s="3">
        <v>0</v>
      </c>
      <c r="G37" s="3">
        <f t="shared" si="9"/>
        <v>0</v>
      </c>
      <c r="H37" s="3"/>
      <c r="I37" s="3"/>
      <c r="J37" s="3"/>
      <c r="K37" s="3"/>
      <c r="L37" s="3"/>
      <c r="M37" s="3"/>
      <c r="N37" s="3"/>
      <c r="O37" s="3"/>
      <c r="P37" s="3"/>
      <c r="Q37" s="3">
        <f t="shared" si="10"/>
        <v>0</v>
      </c>
      <c r="R37" s="3"/>
    </row>
    <row r="38" spans="1:18">
      <c r="A38" s="99">
        <v>3</v>
      </c>
      <c r="B38" s="3" t="s">
        <v>43</v>
      </c>
      <c r="C38" s="16">
        <v>55000</v>
      </c>
      <c r="D38" s="3">
        <v>0</v>
      </c>
      <c r="E38" s="3">
        <f t="shared" si="4"/>
        <v>0</v>
      </c>
      <c r="F38" s="3">
        <v>0</v>
      </c>
      <c r="G38" s="3">
        <f t="shared" si="9"/>
        <v>0</v>
      </c>
      <c r="H38" s="3"/>
      <c r="I38" s="3"/>
      <c r="J38" s="3"/>
      <c r="K38" s="3"/>
      <c r="L38" s="3"/>
      <c r="M38" s="3"/>
      <c r="N38" s="3"/>
      <c r="O38" s="3"/>
      <c r="P38" s="3"/>
      <c r="Q38" s="3">
        <f t="shared" si="10"/>
        <v>0</v>
      </c>
      <c r="R38" s="3"/>
    </row>
    <row r="39" spans="1:18">
      <c r="A39" s="99">
        <v>4</v>
      </c>
      <c r="B39" s="3" t="s">
        <v>44</v>
      </c>
      <c r="C39" s="16">
        <v>200000</v>
      </c>
      <c r="D39" s="3">
        <v>0</v>
      </c>
      <c r="E39" s="3">
        <f t="shared" si="4"/>
        <v>0</v>
      </c>
      <c r="F39" s="3">
        <v>0</v>
      </c>
      <c r="G39" s="3">
        <f t="shared" si="9"/>
        <v>0</v>
      </c>
      <c r="H39" s="3"/>
      <c r="I39" s="3"/>
      <c r="J39" s="3"/>
      <c r="K39" s="3"/>
      <c r="L39" s="3"/>
      <c r="M39" s="3"/>
      <c r="N39" s="3"/>
      <c r="O39" s="3"/>
      <c r="P39" s="3"/>
      <c r="Q39" s="3">
        <f t="shared" si="10"/>
        <v>0</v>
      </c>
      <c r="R39" s="3"/>
    </row>
    <row r="40" spans="1:18">
      <c r="A40" s="99">
        <v>5</v>
      </c>
      <c r="B40" s="3" t="s">
        <v>45</v>
      </c>
      <c r="C40" s="16">
        <v>55000</v>
      </c>
      <c r="D40" s="3">
        <v>0</v>
      </c>
      <c r="E40" s="3">
        <f t="shared" si="4"/>
        <v>0</v>
      </c>
      <c r="F40" s="3">
        <v>0</v>
      </c>
      <c r="G40" s="3">
        <f t="shared" si="9"/>
        <v>0</v>
      </c>
      <c r="H40" s="3"/>
      <c r="I40" s="3"/>
      <c r="J40" s="3"/>
      <c r="K40" s="3"/>
      <c r="L40" s="3"/>
      <c r="M40" s="3"/>
      <c r="N40" s="3"/>
      <c r="O40" s="3"/>
      <c r="P40" s="3"/>
      <c r="Q40" s="3">
        <f t="shared" si="10"/>
        <v>0</v>
      </c>
      <c r="R40" s="3"/>
    </row>
    <row r="41" spans="1:18">
      <c r="A41" s="99">
        <v>6</v>
      </c>
      <c r="B41" s="3" t="s">
        <v>46</v>
      </c>
      <c r="C41" s="16">
        <v>200000</v>
      </c>
      <c r="D41" s="3">
        <v>0</v>
      </c>
      <c r="E41" s="3">
        <f t="shared" si="4"/>
        <v>0</v>
      </c>
      <c r="F41" s="3">
        <v>0</v>
      </c>
      <c r="G41" s="3">
        <f t="shared" si="9"/>
        <v>0</v>
      </c>
      <c r="H41" s="3"/>
      <c r="I41" s="3"/>
      <c r="J41" s="3"/>
      <c r="K41" s="3"/>
      <c r="L41" s="3"/>
      <c r="M41" s="3"/>
      <c r="N41" s="3"/>
      <c r="O41" s="3"/>
      <c r="P41" s="3"/>
      <c r="Q41" s="3">
        <f t="shared" si="10"/>
        <v>0</v>
      </c>
      <c r="R41" s="3"/>
    </row>
    <row r="42" spans="1:18">
      <c r="A42" s="99">
        <v>7</v>
      </c>
      <c r="B42" s="3" t="s">
        <v>47</v>
      </c>
      <c r="C42" s="16">
        <v>200000</v>
      </c>
      <c r="D42" s="3">
        <v>0</v>
      </c>
      <c r="E42" s="3">
        <f t="shared" si="4"/>
        <v>0</v>
      </c>
      <c r="F42" s="3">
        <v>0</v>
      </c>
      <c r="G42" s="3">
        <f t="shared" si="9"/>
        <v>0</v>
      </c>
      <c r="H42" s="3"/>
      <c r="I42" s="3"/>
      <c r="J42" s="3"/>
      <c r="K42" s="3"/>
      <c r="L42" s="3"/>
      <c r="M42" s="3"/>
      <c r="N42" s="3"/>
      <c r="O42" s="3"/>
      <c r="P42" s="3"/>
      <c r="Q42" s="3">
        <f t="shared" si="10"/>
        <v>0</v>
      </c>
      <c r="R42" s="3"/>
    </row>
    <row r="43" spans="1:18">
      <c r="A43" s="99">
        <v>8</v>
      </c>
      <c r="B43" s="3" t="s">
        <v>48</v>
      </c>
      <c r="C43" s="18">
        <v>45000</v>
      </c>
      <c r="D43" s="3">
        <v>0</v>
      </c>
      <c r="E43" s="3">
        <f t="shared" si="4"/>
        <v>0</v>
      </c>
      <c r="F43" s="3">
        <v>0</v>
      </c>
      <c r="G43" s="3">
        <f t="shared" si="9"/>
        <v>0</v>
      </c>
      <c r="H43" s="3"/>
      <c r="I43" s="3"/>
      <c r="J43" s="3"/>
      <c r="K43" s="3"/>
      <c r="L43" s="3"/>
      <c r="M43" s="3"/>
      <c r="N43" s="3"/>
      <c r="O43" s="3"/>
      <c r="P43" s="3"/>
      <c r="Q43" s="3">
        <f t="shared" si="10"/>
        <v>0</v>
      </c>
      <c r="R43" s="3"/>
    </row>
    <row r="44" spans="1:18">
      <c r="A44" s="99">
        <v>9</v>
      </c>
      <c r="B44" s="3" t="s">
        <v>49</v>
      </c>
      <c r="C44" s="16">
        <v>130000</v>
      </c>
      <c r="D44" s="3">
        <v>0</v>
      </c>
      <c r="E44" s="3">
        <f t="shared" si="4"/>
        <v>0</v>
      </c>
      <c r="F44" s="3">
        <v>0</v>
      </c>
      <c r="G44" s="3">
        <f t="shared" si="9"/>
        <v>0</v>
      </c>
      <c r="H44" s="3"/>
      <c r="I44" s="3"/>
      <c r="J44" s="3"/>
      <c r="K44" s="3"/>
      <c r="L44" s="3"/>
      <c r="M44" s="3"/>
      <c r="N44" s="3"/>
      <c r="O44" s="3"/>
      <c r="P44" s="3"/>
      <c r="Q44" s="3">
        <f t="shared" si="10"/>
        <v>0</v>
      </c>
      <c r="R44" s="3"/>
    </row>
    <row r="45" spans="1:18">
      <c r="A45" s="99">
        <v>10</v>
      </c>
      <c r="B45" s="3" t="s">
        <v>50</v>
      </c>
      <c r="C45" s="16">
        <v>200000</v>
      </c>
      <c r="D45" s="3">
        <v>0</v>
      </c>
      <c r="E45" s="3">
        <f t="shared" si="4"/>
        <v>0</v>
      </c>
      <c r="F45" s="3">
        <v>0</v>
      </c>
      <c r="G45" s="3">
        <f t="shared" si="9"/>
        <v>0</v>
      </c>
      <c r="H45" s="3"/>
      <c r="I45" s="3"/>
      <c r="J45" s="3"/>
      <c r="K45" s="3"/>
      <c r="L45" s="3"/>
      <c r="M45" s="3"/>
      <c r="N45" s="3"/>
      <c r="O45" s="3"/>
      <c r="P45" s="3"/>
      <c r="Q45" s="3">
        <f t="shared" si="10"/>
        <v>0</v>
      </c>
      <c r="R45" s="3"/>
    </row>
    <row r="46" spans="1:18">
      <c r="A46" s="158" t="s">
        <v>52</v>
      </c>
      <c r="B46" s="158"/>
      <c r="C46" s="120">
        <v>0</v>
      </c>
      <c r="D46" s="93">
        <v>0</v>
      </c>
      <c r="E46" s="3">
        <f t="shared" si="4"/>
        <v>0</v>
      </c>
      <c r="F46" s="93"/>
      <c r="G46" s="32">
        <f t="shared" si="9"/>
        <v>0</v>
      </c>
      <c r="H46" s="93"/>
      <c r="I46" s="93"/>
      <c r="J46" s="93"/>
      <c r="K46" s="93"/>
      <c r="L46" s="93"/>
      <c r="M46" s="93"/>
      <c r="N46" s="93"/>
      <c r="O46" s="93"/>
      <c r="P46" s="93"/>
      <c r="Q46" s="32">
        <f t="shared" si="10"/>
        <v>0</v>
      </c>
      <c r="R46" s="93"/>
    </row>
    <row r="47" spans="1:18">
      <c r="A47" s="99">
        <v>1</v>
      </c>
      <c r="B47" s="3" t="s">
        <v>41</v>
      </c>
      <c r="C47" s="18">
        <v>350000</v>
      </c>
      <c r="D47" s="107">
        <v>1</v>
      </c>
      <c r="E47" s="3">
        <f t="shared" si="4"/>
        <v>350000</v>
      </c>
      <c r="F47" s="107">
        <v>1</v>
      </c>
      <c r="G47" s="3">
        <f>D47-F47</f>
        <v>0</v>
      </c>
      <c r="H47" s="107"/>
      <c r="I47" s="107"/>
      <c r="J47" s="107"/>
      <c r="K47" s="107"/>
      <c r="L47" s="107"/>
      <c r="M47" s="107"/>
      <c r="N47" s="107"/>
      <c r="O47" s="107"/>
      <c r="P47" s="107"/>
      <c r="Q47" s="3">
        <f>SUM(H47:P47)</f>
        <v>0</v>
      </c>
      <c r="R47" s="3"/>
    </row>
    <row r="48" spans="1:18">
      <c r="A48" s="99">
        <v>2</v>
      </c>
      <c r="B48" s="3" t="s">
        <v>42</v>
      </c>
      <c r="C48" s="18">
        <v>45000</v>
      </c>
      <c r="D48" s="3">
        <v>0</v>
      </c>
      <c r="E48" s="3">
        <f t="shared" si="4"/>
        <v>0</v>
      </c>
      <c r="F48" s="3">
        <v>0</v>
      </c>
      <c r="G48" s="3">
        <f t="shared" si="9"/>
        <v>0</v>
      </c>
      <c r="H48" s="3"/>
      <c r="I48" s="3"/>
      <c r="J48" s="3"/>
      <c r="K48" s="3"/>
      <c r="L48" s="3"/>
      <c r="M48" s="3"/>
      <c r="N48" s="3"/>
      <c r="O48" s="3"/>
      <c r="P48" s="3"/>
      <c r="Q48" s="3">
        <f t="shared" si="10"/>
        <v>0</v>
      </c>
      <c r="R48" s="3"/>
    </row>
    <row r="49" spans="1:18">
      <c r="A49" s="99">
        <v>3</v>
      </c>
      <c r="B49" s="3" t="s">
        <v>43</v>
      </c>
      <c r="C49" s="16">
        <v>55000</v>
      </c>
      <c r="D49" s="3">
        <v>0</v>
      </c>
      <c r="E49" s="3">
        <f t="shared" si="4"/>
        <v>0</v>
      </c>
      <c r="F49" s="3">
        <v>0</v>
      </c>
      <c r="G49" s="3">
        <f t="shared" si="9"/>
        <v>0</v>
      </c>
      <c r="H49" s="3"/>
      <c r="I49" s="3"/>
      <c r="J49" s="3"/>
      <c r="K49" s="3"/>
      <c r="L49" s="3"/>
      <c r="M49" s="3"/>
      <c r="N49" s="3"/>
      <c r="O49" s="3"/>
      <c r="P49" s="3"/>
      <c r="Q49" s="3">
        <f t="shared" si="10"/>
        <v>0</v>
      </c>
      <c r="R49" s="3"/>
    </row>
    <row r="50" spans="1:18">
      <c r="A50" s="99">
        <v>4</v>
      </c>
      <c r="B50" s="3" t="s">
        <v>44</v>
      </c>
      <c r="C50" s="16">
        <v>200000</v>
      </c>
      <c r="D50" s="3">
        <v>0</v>
      </c>
      <c r="E50" s="3">
        <f t="shared" si="4"/>
        <v>0</v>
      </c>
      <c r="F50" s="3">
        <v>0</v>
      </c>
      <c r="G50" s="3">
        <f t="shared" si="9"/>
        <v>0</v>
      </c>
      <c r="H50" s="3"/>
      <c r="I50" s="3"/>
      <c r="J50" s="3"/>
      <c r="K50" s="3"/>
      <c r="L50" s="3"/>
      <c r="M50" s="3"/>
      <c r="N50" s="3"/>
      <c r="O50" s="3"/>
      <c r="P50" s="3"/>
      <c r="Q50" s="3">
        <f t="shared" si="10"/>
        <v>0</v>
      </c>
      <c r="R50" s="3"/>
    </row>
    <row r="51" spans="1:18">
      <c r="A51" s="99">
        <v>5</v>
      </c>
      <c r="B51" s="3" t="s">
        <v>45</v>
      </c>
      <c r="C51" s="16">
        <v>55000</v>
      </c>
      <c r="D51" s="3">
        <v>0</v>
      </c>
      <c r="E51" s="3">
        <f t="shared" si="4"/>
        <v>0</v>
      </c>
      <c r="F51" s="3">
        <v>0</v>
      </c>
      <c r="G51" s="3">
        <f t="shared" si="9"/>
        <v>0</v>
      </c>
      <c r="H51" s="3"/>
      <c r="I51" s="3"/>
      <c r="J51" s="3"/>
      <c r="K51" s="3"/>
      <c r="L51" s="3"/>
      <c r="M51" s="3"/>
      <c r="N51" s="3"/>
      <c r="O51" s="3"/>
      <c r="P51" s="3"/>
      <c r="Q51" s="3">
        <f t="shared" si="10"/>
        <v>0</v>
      </c>
      <c r="R51" s="3"/>
    </row>
    <row r="52" spans="1:18">
      <c r="A52" s="99">
        <v>6</v>
      </c>
      <c r="B52" s="3" t="s">
        <v>46</v>
      </c>
      <c r="C52" s="16">
        <v>200000</v>
      </c>
      <c r="D52" s="3">
        <v>0</v>
      </c>
      <c r="E52" s="3">
        <f t="shared" si="4"/>
        <v>0</v>
      </c>
      <c r="F52" s="3">
        <v>0</v>
      </c>
      <c r="G52" s="3">
        <f t="shared" si="9"/>
        <v>0</v>
      </c>
      <c r="H52" s="3"/>
      <c r="I52" s="3"/>
      <c r="J52" s="3"/>
      <c r="K52" s="3"/>
      <c r="L52" s="3"/>
      <c r="M52" s="3"/>
      <c r="N52" s="3"/>
      <c r="O52" s="3"/>
      <c r="P52" s="3"/>
      <c r="Q52" s="3">
        <f t="shared" si="10"/>
        <v>0</v>
      </c>
      <c r="R52" s="3"/>
    </row>
    <row r="53" spans="1:18">
      <c r="A53" s="99">
        <v>7</v>
      </c>
      <c r="B53" s="3" t="s">
        <v>47</v>
      </c>
      <c r="C53" s="16">
        <v>200000</v>
      </c>
      <c r="D53" s="3">
        <v>0</v>
      </c>
      <c r="E53" s="3">
        <f t="shared" si="4"/>
        <v>0</v>
      </c>
      <c r="F53" s="3">
        <v>0</v>
      </c>
      <c r="G53" s="3">
        <f t="shared" si="9"/>
        <v>0</v>
      </c>
      <c r="H53" s="3"/>
      <c r="I53" s="3"/>
      <c r="J53" s="3"/>
      <c r="K53" s="3"/>
      <c r="L53" s="3"/>
      <c r="M53" s="3"/>
      <c r="N53" s="3"/>
      <c r="O53" s="3"/>
      <c r="P53" s="3"/>
      <c r="Q53" s="3">
        <f t="shared" si="10"/>
        <v>0</v>
      </c>
      <c r="R53" s="3"/>
    </row>
    <row r="54" spans="1:18">
      <c r="A54" s="99">
        <v>8</v>
      </c>
      <c r="B54" s="3" t="s">
        <v>48</v>
      </c>
      <c r="C54" s="18">
        <v>45000</v>
      </c>
      <c r="D54" s="3">
        <v>0</v>
      </c>
      <c r="E54" s="3">
        <f t="shared" si="4"/>
        <v>0</v>
      </c>
      <c r="F54" s="3">
        <v>0</v>
      </c>
      <c r="G54" s="3">
        <f t="shared" si="9"/>
        <v>0</v>
      </c>
      <c r="H54" s="3"/>
      <c r="I54" s="3"/>
      <c r="J54" s="3"/>
      <c r="K54" s="3"/>
      <c r="L54" s="3"/>
      <c r="M54" s="3"/>
      <c r="N54" s="3"/>
      <c r="O54" s="3"/>
      <c r="P54" s="3"/>
      <c r="Q54" s="3">
        <f t="shared" si="10"/>
        <v>0</v>
      </c>
      <c r="R54" s="3"/>
    </row>
    <row r="55" spans="1:18">
      <c r="A55" s="99">
        <v>9</v>
      </c>
      <c r="B55" s="3" t="s">
        <v>49</v>
      </c>
      <c r="C55" s="16">
        <v>130000</v>
      </c>
      <c r="D55" s="3">
        <v>0</v>
      </c>
      <c r="E55" s="3">
        <f t="shared" si="4"/>
        <v>0</v>
      </c>
      <c r="F55" s="3">
        <v>0</v>
      </c>
      <c r="G55" s="3">
        <f t="shared" si="9"/>
        <v>0</v>
      </c>
      <c r="H55" s="3"/>
      <c r="I55" s="3"/>
      <c r="J55" s="3"/>
      <c r="K55" s="3"/>
      <c r="L55" s="3"/>
      <c r="M55" s="3"/>
      <c r="N55" s="3"/>
      <c r="O55" s="3"/>
      <c r="P55" s="3"/>
      <c r="Q55" s="3">
        <f t="shared" si="10"/>
        <v>0</v>
      </c>
      <c r="R55" s="3"/>
    </row>
    <row r="56" spans="1:18">
      <c r="A56" s="99">
        <v>10</v>
      </c>
      <c r="B56" s="3" t="s">
        <v>50</v>
      </c>
      <c r="C56" s="16">
        <v>200000</v>
      </c>
      <c r="D56" s="3">
        <v>0</v>
      </c>
      <c r="E56" s="3">
        <f t="shared" si="4"/>
        <v>0</v>
      </c>
      <c r="F56" s="3">
        <v>0</v>
      </c>
      <c r="G56" s="3">
        <f t="shared" si="9"/>
        <v>0</v>
      </c>
      <c r="H56" s="3"/>
      <c r="I56" s="3"/>
      <c r="J56" s="3"/>
      <c r="K56" s="3"/>
      <c r="L56" s="3"/>
      <c r="M56" s="3"/>
      <c r="N56" s="3"/>
      <c r="O56" s="3"/>
      <c r="P56" s="3"/>
      <c r="Q56" s="3">
        <f t="shared" si="10"/>
        <v>0</v>
      </c>
      <c r="R56" s="3"/>
    </row>
    <row r="57" spans="1:18">
      <c r="A57" s="158" t="s">
        <v>53</v>
      </c>
      <c r="B57" s="158"/>
      <c r="C57" s="120">
        <v>0</v>
      </c>
      <c r="D57" s="93">
        <v>0</v>
      </c>
      <c r="E57" s="3">
        <f t="shared" si="4"/>
        <v>0</v>
      </c>
      <c r="F57" s="93"/>
      <c r="G57" s="32">
        <f t="shared" si="9"/>
        <v>0</v>
      </c>
      <c r="H57" s="93"/>
      <c r="I57" s="93"/>
      <c r="J57" s="93"/>
      <c r="K57" s="93"/>
      <c r="L57" s="93"/>
      <c r="M57" s="93"/>
      <c r="N57" s="93"/>
      <c r="O57" s="93"/>
      <c r="P57" s="93"/>
      <c r="Q57" s="32">
        <f t="shared" si="10"/>
        <v>0</v>
      </c>
      <c r="R57" s="93"/>
    </row>
    <row r="58" spans="1:18">
      <c r="A58" s="100">
        <v>1</v>
      </c>
      <c r="B58" s="3" t="s">
        <v>54</v>
      </c>
      <c r="C58" s="16">
        <v>120000</v>
      </c>
      <c r="D58" s="3">
        <v>0</v>
      </c>
      <c r="E58" s="3">
        <f t="shared" si="4"/>
        <v>0</v>
      </c>
      <c r="F58" s="3">
        <v>0</v>
      </c>
      <c r="G58" s="3">
        <f t="shared" ref="G58:G60" si="11">D58-F58</f>
        <v>0</v>
      </c>
      <c r="H58" s="3"/>
      <c r="I58" s="3"/>
      <c r="J58" s="3"/>
      <c r="K58" s="3"/>
      <c r="L58" s="3"/>
      <c r="M58" s="3"/>
      <c r="N58" s="3"/>
      <c r="O58" s="3"/>
      <c r="P58" s="3"/>
      <c r="Q58" s="3">
        <f t="shared" ref="Q58:Q60" si="12">SUM(H58:P58)</f>
        <v>0</v>
      </c>
      <c r="R58" s="3"/>
    </row>
    <row r="59" spans="1:18">
      <c r="A59" s="6"/>
      <c r="B59" s="94" t="s">
        <v>55</v>
      </c>
      <c r="C59" s="37">
        <v>0</v>
      </c>
      <c r="D59" s="32">
        <v>0</v>
      </c>
      <c r="E59" s="3">
        <f t="shared" si="4"/>
        <v>0</v>
      </c>
      <c r="F59" s="32">
        <v>0</v>
      </c>
      <c r="G59" s="32">
        <f t="shared" si="11"/>
        <v>0</v>
      </c>
      <c r="H59" s="32"/>
      <c r="I59" s="32"/>
      <c r="J59" s="32"/>
      <c r="K59" s="32"/>
      <c r="L59" s="32"/>
      <c r="M59" s="32"/>
      <c r="N59" s="32"/>
      <c r="O59" s="32"/>
      <c r="P59" s="32"/>
      <c r="Q59" s="32">
        <f t="shared" si="12"/>
        <v>0</v>
      </c>
      <c r="R59" s="32"/>
    </row>
    <row r="60" spans="1:18">
      <c r="A60" s="106">
        <v>1</v>
      </c>
      <c r="B60" s="11" t="s">
        <v>65</v>
      </c>
      <c r="C60" s="109">
        <v>0</v>
      </c>
      <c r="D60" s="107">
        <v>1</v>
      </c>
      <c r="E60" s="3">
        <f t="shared" si="4"/>
        <v>0</v>
      </c>
      <c r="F60" s="107">
        <v>1</v>
      </c>
      <c r="G60" s="3">
        <f t="shared" si="11"/>
        <v>0</v>
      </c>
      <c r="H60" s="107"/>
      <c r="I60" s="107"/>
      <c r="J60" s="107"/>
      <c r="K60" s="107"/>
      <c r="L60" s="107"/>
      <c r="M60" s="107"/>
      <c r="N60" s="107"/>
      <c r="O60" s="107"/>
      <c r="P60" s="107"/>
      <c r="Q60" s="3">
        <f t="shared" si="12"/>
        <v>0</v>
      </c>
      <c r="R60" s="3"/>
    </row>
    <row r="61" spans="1:18">
      <c r="A61" s="37"/>
      <c r="B61" s="117" t="s">
        <v>21</v>
      </c>
      <c r="C61" s="36"/>
      <c r="D61" s="92">
        <f t="shared" ref="D61:R61" si="13">SUM(D7:D60)</f>
        <v>27</v>
      </c>
      <c r="E61" s="121">
        <f>SUM(E9:E60)</f>
        <v>4184000</v>
      </c>
      <c r="F61" s="92">
        <f t="shared" si="13"/>
        <v>21</v>
      </c>
      <c r="G61" s="92">
        <f t="shared" si="13"/>
        <v>6</v>
      </c>
      <c r="H61" s="92">
        <f t="shared" si="13"/>
        <v>0</v>
      </c>
      <c r="I61" s="92">
        <f t="shared" si="13"/>
        <v>0</v>
      </c>
      <c r="J61" s="92">
        <f t="shared" si="13"/>
        <v>1</v>
      </c>
      <c r="K61" s="92">
        <f t="shared" si="13"/>
        <v>4</v>
      </c>
      <c r="L61" s="92">
        <f t="shared" si="13"/>
        <v>0</v>
      </c>
      <c r="M61" s="92">
        <f t="shared" si="13"/>
        <v>0</v>
      </c>
      <c r="N61" s="92">
        <f t="shared" si="13"/>
        <v>1</v>
      </c>
      <c r="O61" s="92">
        <f t="shared" si="13"/>
        <v>0</v>
      </c>
      <c r="P61" s="92">
        <f t="shared" si="13"/>
        <v>0</v>
      </c>
      <c r="Q61" s="92">
        <f t="shared" si="13"/>
        <v>6</v>
      </c>
      <c r="R61" s="92">
        <f t="shared" si="13"/>
        <v>0</v>
      </c>
    </row>
    <row r="62" spans="1:18">
      <c r="A62" s="50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</row>
  </sheetData>
  <mergeCells count="22">
    <mergeCell ref="A7:B7"/>
    <mergeCell ref="G4:G5"/>
    <mergeCell ref="A35:B35"/>
    <mergeCell ref="A57:B57"/>
    <mergeCell ref="A46:B46"/>
    <mergeCell ref="A16:B16"/>
    <mergeCell ref="A20:B20"/>
    <mergeCell ref="A22:B22"/>
    <mergeCell ref="A24:B24"/>
    <mergeCell ref="A8:B8"/>
    <mergeCell ref="A4:A5"/>
    <mergeCell ref="B4:B5"/>
    <mergeCell ref="D4:D5"/>
    <mergeCell ref="F4:F5"/>
    <mergeCell ref="H4:Q5"/>
    <mergeCell ref="R4:R5"/>
    <mergeCell ref="C4:C5"/>
    <mergeCell ref="A1:R1"/>
    <mergeCell ref="A2:J2"/>
    <mergeCell ref="K2:R2"/>
    <mergeCell ref="A3:J3"/>
    <mergeCell ref="K3:R3"/>
  </mergeCells>
  <dataValidations count="1">
    <dataValidation type="whole" operator="greaterThanOrEqual" allowBlank="1" showInputMessage="1" showErrorMessage="1" sqref="D65318:F65390 JA65318:JB65390 SW65318:SX65390 ACS65318:ACT65390 AMO65318:AMP65390 AWK65318:AWL65390 BGG65318:BGH65390 BQC65318:BQD65390 BZY65318:BZZ65390 CJU65318:CJV65390 CTQ65318:CTR65390 DDM65318:DDN65390 DNI65318:DNJ65390 DXE65318:DXF65390 EHA65318:EHB65390 EQW65318:EQX65390 FAS65318:FAT65390 FKO65318:FKP65390 FUK65318:FUL65390 GEG65318:GEH65390 GOC65318:GOD65390 GXY65318:GXZ65390 HHU65318:HHV65390 HRQ65318:HRR65390 IBM65318:IBN65390 ILI65318:ILJ65390 IVE65318:IVF65390 JFA65318:JFB65390 JOW65318:JOX65390 JYS65318:JYT65390 KIO65318:KIP65390 KSK65318:KSL65390 LCG65318:LCH65390 LMC65318:LMD65390 LVY65318:LVZ65390 MFU65318:MFV65390 MPQ65318:MPR65390 MZM65318:MZN65390 NJI65318:NJJ65390 NTE65318:NTF65390 ODA65318:ODB65390 OMW65318:OMX65390 OWS65318:OWT65390 PGO65318:PGP65390 PQK65318:PQL65390 QAG65318:QAH65390 QKC65318:QKD65390 QTY65318:QTZ65390 RDU65318:RDV65390 RNQ65318:RNR65390 RXM65318:RXN65390 SHI65318:SHJ65390 SRE65318:SRF65390 TBA65318:TBB65390 TKW65318:TKX65390 TUS65318:TUT65390 UEO65318:UEP65390 UOK65318:UOL65390 UYG65318:UYH65390 VIC65318:VID65390 VRY65318:VRZ65390 WBU65318:WBV65390 WLQ65318:WLR65390 WVM65318:WVN65390 D130854:F130926 JA130854:JB130926 SW130854:SX130926 ACS130854:ACT130926 AMO130854:AMP130926 AWK130854:AWL130926 BGG130854:BGH130926 BQC130854:BQD130926 BZY130854:BZZ130926 CJU130854:CJV130926 CTQ130854:CTR130926 DDM130854:DDN130926 DNI130854:DNJ130926 DXE130854:DXF130926 EHA130854:EHB130926 EQW130854:EQX130926 FAS130854:FAT130926 FKO130854:FKP130926 FUK130854:FUL130926 GEG130854:GEH130926 GOC130854:GOD130926 GXY130854:GXZ130926 HHU130854:HHV130926 HRQ130854:HRR130926 IBM130854:IBN130926 ILI130854:ILJ130926 IVE130854:IVF130926 JFA130854:JFB130926 JOW130854:JOX130926 JYS130854:JYT130926 KIO130854:KIP130926 KSK130854:KSL130926 LCG130854:LCH130926 LMC130854:LMD130926 LVY130854:LVZ130926 MFU130854:MFV130926 MPQ130854:MPR130926 MZM130854:MZN130926 NJI130854:NJJ130926 NTE130854:NTF130926 ODA130854:ODB130926 OMW130854:OMX130926 OWS130854:OWT130926 PGO130854:PGP130926 PQK130854:PQL130926 QAG130854:QAH130926 QKC130854:QKD130926 QTY130854:QTZ130926 RDU130854:RDV130926 RNQ130854:RNR130926 RXM130854:RXN130926 SHI130854:SHJ130926 SRE130854:SRF130926 TBA130854:TBB130926 TKW130854:TKX130926 TUS130854:TUT130926 UEO130854:UEP130926 UOK130854:UOL130926 UYG130854:UYH130926 VIC130854:VID130926 VRY130854:VRZ130926 WBU130854:WBV130926 WLQ130854:WLR130926 WVM130854:WVN130926 D196390:F196462 JA196390:JB196462 SW196390:SX196462 ACS196390:ACT196462 AMO196390:AMP196462 AWK196390:AWL196462 BGG196390:BGH196462 BQC196390:BQD196462 BZY196390:BZZ196462 CJU196390:CJV196462 CTQ196390:CTR196462 DDM196390:DDN196462 DNI196390:DNJ196462 DXE196390:DXF196462 EHA196390:EHB196462 EQW196390:EQX196462 FAS196390:FAT196462 FKO196390:FKP196462 FUK196390:FUL196462 GEG196390:GEH196462 GOC196390:GOD196462 GXY196390:GXZ196462 HHU196390:HHV196462 HRQ196390:HRR196462 IBM196390:IBN196462 ILI196390:ILJ196462 IVE196390:IVF196462 JFA196390:JFB196462 JOW196390:JOX196462 JYS196390:JYT196462 KIO196390:KIP196462 KSK196390:KSL196462 LCG196390:LCH196462 LMC196390:LMD196462 LVY196390:LVZ196462 MFU196390:MFV196462 MPQ196390:MPR196462 MZM196390:MZN196462 NJI196390:NJJ196462 NTE196390:NTF196462 ODA196390:ODB196462 OMW196390:OMX196462 OWS196390:OWT196462 PGO196390:PGP196462 PQK196390:PQL196462 QAG196390:QAH196462 QKC196390:QKD196462 QTY196390:QTZ196462 RDU196390:RDV196462 RNQ196390:RNR196462 RXM196390:RXN196462 SHI196390:SHJ196462 SRE196390:SRF196462 TBA196390:TBB196462 TKW196390:TKX196462 TUS196390:TUT196462 UEO196390:UEP196462 UOK196390:UOL196462 UYG196390:UYH196462 VIC196390:VID196462 VRY196390:VRZ196462 WBU196390:WBV196462 WLQ196390:WLR196462 WVM196390:WVN196462 D261926:F261998 JA261926:JB261998 SW261926:SX261998 ACS261926:ACT261998 AMO261926:AMP261998 AWK261926:AWL261998 BGG261926:BGH261998 BQC261926:BQD261998 BZY261926:BZZ261998 CJU261926:CJV261998 CTQ261926:CTR261998 DDM261926:DDN261998 DNI261926:DNJ261998 DXE261926:DXF261998 EHA261926:EHB261998 EQW261926:EQX261998 FAS261926:FAT261998 FKO261926:FKP261998 FUK261926:FUL261998 GEG261926:GEH261998 GOC261926:GOD261998 GXY261926:GXZ261998 HHU261926:HHV261998 HRQ261926:HRR261998 IBM261926:IBN261998 ILI261926:ILJ261998 IVE261926:IVF261998 JFA261926:JFB261998 JOW261926:JOX261998 JYS261926:JYT261998 KIO261926:KIP261998 KSK261926:KSL261998 LCG261926:LCH261998 LMC261926:LMD261998 LVY261926:LVZ261998 MFU261926:MFV261998 MPQ261926:MPR261998 MZM261926:MZN261998 NJI261926:NJJ261998 NTE261926:NTF261998 ODA261926:ODB261998 OMW261926:OMX261998 OWS261926:OWT261998 PGO261926:PGP261998 PQK261926:PQL261998 QAG261926:QAH261998 QKC261926:QKD261998 QTY261926:QTZ261998 RDU261926:RDV261998 RNQ261926:RNR261998 RXM261926:RXN261998 SHI261926:SHJ261998 SRE261926:SRF261998 TBA261926:TBB261998 TKW261926:TKX261998 TUS261926:TUT261998 UEO261926:UEP261998 UOK261926:UOL261998 UYG261926:UYH261998 VIC261926:VID261998 VRY261926:VRZ261998 WBU261926:WBV261998 WLQ261926:WLR261998 WVM261926:WVN261998 D327462:F327534 JA327462:JB327534 SW327462:SX327534 ACS327462:ACT327534 AMO327462:AMP327534 AWK327462:AWL327534 BGG327462:BGH327534 BQC327462:BQD327534 BZY327462:BZZ327534 CJU327462:CJV327534 CTQ327462:CTR327534 DDM327462:DDN327534 DNI327462:DNJ327534 DXE327462:DXF327534 EHA327462:EHB327534 EQW327462:EQX327534 FAS327462:FAT327534 FKO327462:FKP327534 FUK327462:FUL327534 GEG327462:GEH327534 GOC327462:GOD327534 GXY327462:GXZ327534 HHU327462:HHV327534 HRQ327462:HRR327534 IBM327462:IBN327534 ILI327462:ILJ327534 IVE327462:IVF327534 JFA327462:JFB327534 JOW327462:JOX327534 JYS327462:JYT327534 KIO327462:KIP327534 KSK327462:KSL327534 LCG327462:LCH327534 LMC327462:LMD327534 LVY327462:LVZ327534 MFU327462:MFV327534 MPQ327462:MPR327534 MZM327462:MZN327534 NJI327462:NJJ327534 NTE327462:NTF327534 ODA327462:ODB327534 OMW327462:OMX327534 OWS327462:OWT327534 PGO327462:PGP327534 PQK327462:PQL327534 QAG327462:QAH327534 QKC327462:QKD327534 QTY327462:QTZ327534 RDU327462:RDV327534 RNQ327462:RNR327534 RXM327462:RXN327534 SHI327462:SHJ327534 SRE327462:SRF327534 TBA327462:TBB327534 TKW327462:TKX327534 TUS327462:TUT327534 UEO327462:UEP327534 UOK327462:UOL327534 UYG327462:UYH327534 VIC327462:VID327534 VRY327462:VRZ327534 WBU327462:WBV327534 WLQ327462:WLR327534 WVM327462:WVN327534 D392998:F393070 JA392998:JB393070 SW392998:SX393070 ACS392998:ACT393070 AMO392998:AMP393070 AWK392998:AWL393070 BGG392998:BGH393070 BQC392998:BQD393070 BZY392998:BZZ393070 CJU392998:CJV393070 CTQ392998:CTR393070 DDM392998:DDN393070 DNI392998:DNJ393070 DXE392998:DXF393070 EHA392998:EHB393070 EQW392998:EQX393070 FAS392998:FAT393070 FKO392998:FKP393070 FUK392998:FUL393070 GEG392998:GEH393070 GOC392998:GOD393070 GXY392998:GXZ393070 HHU392998:HHV393070 HRQ392998:HRR393070 IBM392998:IBN393070 ILI392998:ILJ393070 IVE392998:IVF393070 JFA392998:JFB393070 JOW392998:JOX393070 JYS392998:JYT393070 KIO392998:KIP393070 KSK392998:KSL393070 LCG392998:LCH393070 LMC392998:LMD393070 LVY392998:LVZ393070 MFU392998:MFV393070 MPQ392998:MPR393070 MZM392998:MZN393070 NJI392998:NJJ393070 NTE392998:NTF393070 ODA392998:ODB393070 OMW392998:OMX393070 OWS392998:OWT393070 PGO392998:PGP393070 PQK392998:PQL393070 QAG392998:QAH393070 QKC392998:QKD393070 QTY392998:QTZ393070 RDU392998:RDV393070 RNQ392998:RNR393070 RXM392998:RXN393070 SHI392998:SHJ393070 SRE392998:SRF393070 TBA392998:TBB393070 TKW392998:TKX393070 TUS392998:TUT393070 UEO392998:UEP393070 UOK392998:UOL393070 UYG392998:UYH393070 VIC392998:VID393070 VRY392998:VRZ393070 WBU392998:WBV393070 WLQ392998:WLR393070 WVM392998:WVN393070 D458534:F458606 JA458534:JB458606 SW458534:SX458606 ACS458534:ACT458606 AMO458534:AMP458606 AWK458534:AWL458606 BGG458534:BGH458606 BQC458534:BQD458606 BZY458534:BZZ458606 CJU458534:CJV458606 CTQ458534:CTR458606 DDM458534:DDN458606 DNI458534:DNJ458606 DXE458534:DXF458606 EHA458534:EHB458606 EQW458534:EQX458606 FAS458534:FAT458606 FKO458534:FKP458606 FUK458534:FUL458606 GEG458534:GEH458606 GOC458534:GOD458606 GXY458534:GXZ458606 HHU458534:HHV458606 HRQ458534:HRR458606 IBM458534:IBN458606 ILI458534:ILJ458606 IVE458534:IVF458606 JFA458534:JFB458606 JOW458534:JOX458606 JYS458534:JYT458606 KIO458534:KIP458606 KSK458534:KSL458606 LCG458534:LCH458606 LMC458534:LMD458606 LVY458534:LVZ458606 MFU458534:MFV458606 MPQ458534:MPR458606 MZM458534:MZN458606 NJI458534:NJJ458606 NTE458534:NTF458606 ODA458534:ODB458606 OMW458534:OMX458606 OWS458534:OWT458606 PGO458534:PGP458606 PQK458534:PQL458606 QAG458534:QAH458606 QKC458534:QKD458606 QTY458534:QTZ458606 RDU458534:RDV458606 RNQ458534:RNR458606 RXM458534:RXN458606 SHI458534:SHJ458606 SRE458534:SRF458606 TBA458534:TBB458606 TKW458534:TKX458606 TUS458534:TUT458606 UEO458534:UEP458606 UOK458534:UOL458606 UYG458534:UYH458606 VIC458534:VID458606 VRY458534:VRZ458606 WBU458534:WBV458606 WLQ458534:WLR458606 WVM458534:WVN458606 D524070:F524142 JA524070:JB524142 SW524070:SX524142 ACS524070:ACT524142 AMO524070:AMP524142 AWK524070:AWL524142 BGG524070:BGH524142 BQC524070:BQD524142 BZY524070:BZZ524142 CJU524070:CJV524142 CTQ524070:CTR524142 DDM524070:DDN524142 DNI524070:DNJ524142 DXE524070:DXF524142 EHA524070:EHB524142 EQW524070:EQX524142 FAS524070:FAT524142 FKO524070:FKP524142 FUK524070:FUL524142 GEG524070:GEH524142 GOC524070:GOD524142 GXY524070:GXZ524142 HHU524070:HHV524142 HRQ524070:HRR524142 IBM524070:IBN524142 ILI524070:ILJ524142 IVE524070:IVF524142 JFA524070:JFB524142 JOW524070:JOX524142 JYS524070:JYT524142 KIO524070:KIP524142 KSK524070:KSL524142 LCG524070:LCH524142 LMC524070:LMD524142 LVY524070:LVZ524142 MFU524070:MFV524142 MPQ524070:MPR524142 MZM524070:MZN524142 NJI524070:NJJ524142 NTE524070:NTF524142 ODA524070:ODB524142 OMW524070:OMX524142 OWS524070:OWT524142 PGO524070:PGP524142 PQK524070:PQL524142 QAG524070:QAH524142 QKC524070:QKD524142 QTY524070:QTZ524142 RDU524070:RDV524142 RNQ524070:RNR524142 RXM524070:RXN524142 SHI524070:SHJ524142 SRE524070:SRF524142 TBA524070:TBB524142 TKW524070:TKX524142 TUS524070:TUT524142 UEO524070:UEP524142 UOK524070:UOL524142 UYG524070:UYH524142 VIC524070:VID524142 VRY524070:VRZ524142 WBU524070:WBV524142 WLQ524070:WLR524142 WVM524070:WVN524142 D589606:F589678 JA589606:JB589678 SW589606:SX589678 ACS589606:ACT589678 AMO589606:AMP589678 AWK589606:AWL589678 BGG589606:BGH589678 BQC589606:BQD589678 BZY589606:BZZ589678 CJU589606:CJV589678 CTQ589606:CTR589678 DDM589606:DDN589678 DNI589606:DNJ589678 DXE589606:DXF589678 EHA589606:EHB589678 EQW589606:EQX589678 FAS589606:FAT589678 FKO589606:FKP589678 FUK589606:FUL589678 GEG589606:GEH589678 GOC589606:GOD589678 GXY589606:GXZ589678 HHU589606:HHV589678 HRQ589606:HRR589678 IBM589606:IBN589678 ILI589606:ILJ589678 IVE589606:IVF589678 JFA589606:JFB589678 JOW589606:JOX589678 JYS589606:JYT589678 KIO589606:KIP589678 KSK589606:KSL589678 LCG589606:LCH589678 LMC589606:LMD589678 LVY589606:LVZ589678 MFU589606:MFV589678 MPQ589606:MPR589678 MZM589606:MZN589678 NJI589606:NJJ589678 NTE589606:NTF589678 ODA589606:ODB589678 OMW589606:OMX589678 OWS589606:OWT589678 PGO589606:PGP589678 PQK589606:PQL589678 QAG589606:QAH589678 QKC589606:QKD589678 QTY589606:QTZ589678 RDU589606:RDV589678 RNQ589606:RNR589678 RXM589606:RXN589678 SHI589606:SHJ589678 SRE589606:SRF589678 TBA589606:TBB589678 TKW589606:TKX589678 TUS589606:TUT589678 UEO589606:UEP589678 UOK589606:UOL589678 UYG589606:UYH589678 VIC589606:VID589678 VRY589606:VRZ589678 WBU589606:WBV589678 WLQ589606:WLR589678 WVM589606:WVN589678 D655142:F655214 JA655142:JB655214 SW655142:SX655214 ACS655142:ACT655214 AMO655142:AMP655214 AWK655142:AWL655214 BGG655142:BGH655214 BQC655142:BQD655214 BZY655142:BZZ655214 CJU655142:CJV655214 CTQ655142:CTR655214 DDM655142:DDN655214 DNI655142:DNJ655214 DXE655142:DXF655214 EHA655142:EHB655214 EQW655142:EQX655214 FAS655142:FAT655214 FKO655142:FKP655214 FUK655142:FUL655214 GEG655142:GEH655214 GOC655142:GOD655214 GXY655142:GXZ655214 HHU655142:HHV655214 HRQ655142:HRR655214 IBM655142:IBN655214 ILI655142:ILJ655214 IVE655142:IVF655214 JFA655142:JFB655214 JOW655142:JOX655214 JYS655142:JYT655214 KIO655142:KIP655214 KSK655142:KSL655214 LCG655142:LCH655214 LMC655142:LMD655214 LVY655142:LVZ655214 MFU655142:MFV655214 MPQ655142:MPR655214 MZM655142:MZN655214 NJI655142:NJJ655214 NTE655142:NTF655214 ODA655142:ODB655214 OMW655142:OMX655214 OWS655142:OWT655214 PGO655142:PGP655214 PQK655142:PQL655214 QAG655142:QAH655214 QKC655142:QKD655214 QTY655142:QTZ655214 RDU655142:RDV655214 RNQ655142:RNR655214 RXM655142:RXN655214 SHI655142:SHJ655214 SRE655142:SRF655214 TBA655142:TBB655214 TKW655142:TKX655214 TUS655142:TUT655214 UEO655142:UEP655214 UOK655142:UOL655214 UYG655142:UYH655214 VIC655142:VID655214 VRY655142:VRZ655214 WBU655142:WBV655214 WLQ655142:WLR655214 WVM655142:WVN655214 D720678:F720750 JA720678:JB720750 SW720678:SX720750 ACS720678:ACT720750 AMO720678:AMP720750 AWK720678:AWL720750 BGG720678:BGH720750 BQC720678:BQD720750 BZY720678:BZZ720750 CJU720678:CJV720750 CTQ720678:CTR720750 DDM720678:DDN720750 DNI720678:DNJ720750 DXE720678:DXF720750 EHA720678:EHB720750 EQW720678:EQX720750 FAS720678:FAT720750 FKO720678:FKP720750 FUK720678:FUL720750 GEG720678:GEH720750 GOC720678:GOD720750 GXY720678:GXZ720750 HHU720678:HHV720750 HRQ720678:HRR720750 IBM720678:IBN720750 ILI720678:ILJ720750 IVE720678:IVF720750 JFA720678:JFB720750 JOW720678:JOX720750 JYS720678:JYT720750 KIO720678:KIP720750 KSK720678:KSL720750 LCG720678:LCH720750 LMC720678:LMD720750 LVY720678:LVZ720750 MFU720678:MFV720750 MPQ720678:MPR720750 MZM720678:MZN720750 NJI720678:NJJ720750 NTE720678:NTF720750 ODA720678:ODB720750 OMW720678:OMX720750 OWS720678:OWT720750 PGO720678:PGP720750 PQK720678:PQL720750 QAG720678:QAH720750 QKC720678:QKD720750 QTY720678:QTZ720750 RDU720678:RDV720750 RNQ720678:RNR720750 RXM720678:RXN720750 SHI720678:SHJ720750 SRE720678:SRF720750 TBA720678:TBB720750 TKW720678:TKX720750 TUS720678:TUT720750 UEO720678:UEP720750 UOK720678:UOL720750 UYG720678:UYH720750 VIC720678:VID720750 VRY720678:VRZ720750 WBU720678:WBV720750 WLQ720678:WLR720750 WVM720678:WVN720750 D786214:F786286 JA786214:JB786286 SW786214:SX786286 ACS786214:ACT786286 AMO786214:AMP786286 AWK786214:AWL786286 BGG786214:BGH786286 BQC786214:BQD786286 BZY786214:BZZ786286 CJU786214:CJV786286 CTQ786214:CTR786286 DDM786214:DDN786286 DNI786214:DNJ786286 DXE786214:DXF786286 EHA786214:EHB786286 EQW786214:EQX786286 FAS786214:FAT786286 FKO786214:FKP786286 FUK786214:FUL786286 GEG786214:GEH786286 GOC786214:GOD786286 GXY786214:GXZ786286 HHU786214:HHV786286 HRQ786214:HRR786286 IBM786214:IBN786286 ILI786214:ILJ786286 IVE786214:IVF786286 JFA786214:JFB786286 JOW786214:JOX786286 JYS786214:JYT786286 KIO786214:KIP786286 KSK786214:KSL786286 LCG786214:LCH786286 LMC786214:LMD786286 LVY786214:LVZ786286 MFU786214:MFV786286 MPQ786214:MPR786286 MZM786214:MZN786286 NJI786214:NJJ786286 NTE786214:NTF786286 ODA786214:ODB786286 OMW786214:OMX786286 OWS786214:OWT786286 PGO786214:PGP786286 PQK786214:PQL786286 QAG786214:QAH786286 QKC786214:QKD786286 QTY786214:QTZ786286 RDU786214:RDV786286 RNQ786214:RNR786286 RXM786214:RXN786286 SHI786214:SHJ786286 SRE786214:SRF786286 TBA786214:TBB786286 TKW786214:TKX786286 TUS786214:TUT786286 UEO786214:UEP786286 UOK786214:UOL786286 UYG786214:UYH786286 VIC786214:VID786286 VRY786214:VRZ786286 WBU786214:WBV786286 WLQ786214:WLR786286 WVM786214:WVN786286 D851750:F851822 JA851750:JB851822 SW851750:SX851822 ACS851750:ACT851822 AMO851750:AMP851822 AWK851750:AWL851822 BGG851750:BGH851822 BQC851750:BQD851822 BZY851750:BZZ851822 CJU851750:CJV851822 CTQ851750:CTR851822 DDM851750:DDN851822 DNI851750:DNJ851822 DXE851750:DXF851822 EHA851750:EHB851822 EQW851750:EQX851822 FAS851750:FAT851822 FKO851750:FKP851822 FUK851750:FUL851822 GEG851750:GEH851822 GOC851750:GOD851822 GXY851750:GXZ851822 HHU851750:HHV851822 HRQ851750:HRR851822 IBM851750:IBN851822 ILI851750:ILJ851822 IVE851750:IVF851822 JFA851750:JFB851822 JOW851750:JOX851822 JYS851750:JYT851822 KIO851750:KIP851822 KSK851750:KSL851822 LCG851750:LCH851822 LMC851750:LMD851822 LVY851750:LVZ851822 MFU851750:MFV851822 MPQ851750:MPR851822 MZM851750:MZN851822 NJI851750:NJJ851822 NTE851750:NTF851822 ODA851750:ODB851822 OMW851750:OMX851822 OWS851750:OWT851822 PGO851750:PGP851822 PQK851750:PQL851822 QAG851750:QAH851822 QKC851750:QKD851822 QTY851750:QTZ851822 RDU851750:RDV851822 RNQ851750:RNR851822 RXM851750:RXN851822 SHI851750:SHJ851822 SRE851750:SRF851822 TBA851750:TBB851822 TKW851750:TKX851822 TUS851750:TUT851822 UEO851750:UEP851822 UOK851750:UOL851822 UYG851750:UYH851822 VIC851750:VID851822 VRY851750:VRZ851822 WBU851750:WBV851822 WLQ851750:WLR851822 WVM851750:WVN851822 D917286:F917358 JA917286:JB917358 SW917286:SX917358 ACS917286:ACT917358 AMO917286:AMP917358 AWK917286:AWL917358 BGG917286:BGH917358 BQC917286:BQD917358 BZY917286:BZZ917358 CJU917286:CJV917358 CTQ917286:CTR917358 DDM917286:DDN917358 DNI917286:DNJ917358 DXE917286:DXF917358 EHA917286:EHB917358 EQW917286:EQX917358 FAS917286:FAT917358 FKO917286:FKP917358 FUK917286:FUL917358 GEG917286:GEH917358 GOC917286:GOD917358 GXY917286:GXZ917358 HHU917286:HHV917358 HRQ917286:HRR917358 IBM917286:IBN917358 ILI917286:ILJ917358 IVE917286:IVF917358 JFA917286:JFB917358 JOW917286:JOX917358 JYS917286:JYT917358 KIO917286:KIP917358 KSK917286:KSL917358 LCG917286:LCH917358 LMC917286:LMD917358 LVY917286:LVZ917358 MFU917286:MFV917358 MPQ917286:MPR917358 MZM917286:MZN917358 NJI917286:NJJ917358 NTE917286:NTF917358 ODA917286:ODB917358 OMW917286:OMX917358 OWS917286:OWT917358 PGO917286:PGP917358 PQK917286:PQL917358 QAG917286:QAH917358 QKC917286:QKD917358 QTY917286:QTZ917358 RDU917286:RDV917358 RNQ917286:RNR917358 RXM917286:RXN917358 SHI917286:SHJ917358 SRE917286:SRF917358 TBA917286:TBB917358 TKW917286:TKX917358 TUS917286:TUT917358 UEO917286:UEP917358 UOK917286:UOL917358 UYG917286:UYH917358 VIC917286:VID917358 VRY917286:VRZ917358 WBU917286:WBV917358 WLQ917286:WLR917358 WVM917286:WVN917358 D982822:F982894 JA982822:JB982894 SW982822:SX982894 ACS982822:ACT982894 AMO982822:AMP982894 AWK982822:AWL982894 BGG982822:BGH982894 BQC982822:BQD982894 BZY982822:BZZ982894 CJU982822:CJV982894 CTQ982822:CTR982894 DDM982822:DDN982894 DNI982822:DNJ982894 DXE982822:DXF982894 EHA982822:EHB982894 EQW982822:EQX982894 FAS982822:FAT982894 FKO982822:FKP982894 FUK982822:FUL982894 GEG982822:GEH982894 GOC982822:GOD982894 GXY982822:GXZ982894 HHU982822:HHV982894 HRQ982822:HRR982894 IBM982822:IBN982894 ILI982822:ILJ982894 IVE982822:IVF982894 JFA982822:JFB982894 JOW982822:JOX982894 JYS982822:JYT982894 KIO982822:KIP982894 KSK982822:KSL982894 LCG982822:LCH982894 LMC982822:LMD982894 LVY982822:LVZ982894 MFU982822:MFV982894 MPQ982822:MPR982894 MZM982822:MZN982894 NJI982822:NJJ982894 NTE982822:NTF982894 ODA982822:ODB982894 OMW982822:OMX982894 OWS982822:OWT982894 PGO982822:PGP982894 PQK982822:PQL982894 QAG982822:QAH982894 QKC982822:QKD982894 QTY982822:QTZ982894 RDU982822:RDV982894 RNQ982822:RNR982894 RXM982822:RXN982894 SHI982822:SHJ982894 SRE982822:SRF982894 TBA982822:TBB982894 TKW982822:TKX982894 TUS982822:TUT982894 UEO982822:UEP982894 UOK982822:UOL982894 UYG982822:UYH982894 VIC982822:VID982894 VRY982822:VRZ982894 WBU982822:WBV982894 WLQ982822:WLR982894 WVM982822:WVN982894 H65318:P65390 JD65318:JL65390 SZ65318:TH65390 ACV65318:ADD65390 AMR65318:AMZ65390 AWN65318:AWV65390 BGJ65318:BGR65390 BQF65318:BQN65390 CAB65318:CAJ65390 CJX65318:CKF65390 CTT65318:CUB65390 DDP65318:DDX65390 DNL65318:DNT65390 DXH65318:DXP65390 EHD65318:EHL65390 EQZ65318:ERH65390 FAV65318:FBD65390 FKR65318:FKZ65390 FUN65318:FUV65390 GEJ65318:GER65390 GOF65318:GON65390 GYB65318:GYJ65390 HHX65318:HIF65390 HRT65318:HSB65390 IBP65318:IBX65390 ILL65318:ILT65390 IVH65318:IVP65390 JFD65318:JFL65390 JOZ65318:JPH65390 JYV65318:JZD65390 KIR65318:KIZ65390 KSN65318:KSV65390 LCJ65318:LCR65390 LMF65318:LMN65390 LWB65318:LWJ65390 MFX65318:MGF65390 MPT65318:MQB65390 MZP65318:MZX65390 NJL65318:NJT65390 NTH65318:NTP65390 ODD65318:ODL65390 OMZ65318:ONH65390 OWV65318:OXD65390 PGR65318:PGZ65390 PQN65318:PQV65390 QAJ65318:QAR65390 QKF65318:QKN65390 QUB65318:QUJ65390 RDX65318:REF65390 RNT65318:ROB65390 RXP65318:RXX65390 SHL65318:SHT65390 SRH65318:SRP65390 TBD65318:TBL65390 TKZ65318:TLH65390 TUV65318:TVD65390 UER65318:UEZ65390 UON65318:UOV65390 UYJ65318:UYR65390 VIF65318:VIN65390 VSB65318:VSJ65390 WBX65318:WCF65390 WLT65318:WMB65390 WVP65318:WVX65390 H130854:P130926 JD130854:JL130926 SZ130854:TH130926 ACV130854:ADD130926 AMR130854:AMZ130926 AWN130854:AWV130926 BGJ130854:BGR130926 BQF130854:BQN130926 CAB130854:CAJ130926 CJX130854:CKF130926 CTT130854:CUB130926 DDP130854:DDX130926 DNL130854:DNT130926 DXH130854:DXP130926 EHD130854:EHL130926 EQZ130854:ERH130926 FAV130854:FBD130926 FKR130854:FKZ130926 FUN130854:FUV130926 GEJ130854:GER130926 GOF130854:GON130926 GYB130854:GYJ130926 HHX130854:HIF130926 HRT130854:HSB130926 IBP130854:IBX130926 ILL130854:ILT130926 IVH130854:IVP130926 JFD130854:JFL130926 JOZ130854:JPH130926 JYV130854:JZD130926 KIR130854:KIZ130926 KSN130854:KSV130926 LCJ130854:LCR130926 LMF130854:LMN130926 LWB130854:LWJ130926 MFX130854:MGF130926 MPT130854:MQB130926 MZP130854:MZX130926 NJL130854:NJT130926 NTH130854:NTP130926 ODD130854:ODL130926 OMZ130854:ONH130926 OWV130854:OXD130926 PGR130854:PGZ130926 PQN130854:PQV130926 QAJ130854:QAR130926 QKF130854:QKN130926 QUB130854:QUJ130926 RDX130854:REF130926 RNT130854:ROB130926 RXP130854:RXX130926 SHL130854:SHT130926 SRH130854:SRP130926 TBD130854:TBL130926 TKZ130854:TLH130926 TUV130854:TVD130926 UER130854:UEZ130926 UON130854:UOV130926 UYJ130854:UYR130926 VIF130854:VIN130926 VSB130854:VSJ130926 WBX130854:WCF130926 WLT130854:WMB130926 WVP130854:WVX130926 H196390:P196462 JD196390:JL196462 SZ196390:TH196462 ACV196390:ADD196462 AMR196390:AMZ196462 AWN196390:AWV196462 BGJ196390:BGR196462 BQF196390:BQN196462 CAB196390:CAJ196462 CJX196390:CKF196462 CTT196390:CUB196462 DDP196390:DDX196462 DNL196390:DNT196462 DXH196390:DXP196462 EHD196390:EHL196462 EQZ196390:ERH196462 FAV196390:FBD196462 FKR196390:FKZ196462 FUN196390:FUV196462 GEJ196390:GER196462 GOF196390:GON196462 GYB196390:GYJ196462 HHX196390:HIF196462 HRT196390:HSB196462 IBP196390:IBX196462 ILL196390:ILT196462 IVH196390:IVP196462 JFD196390:JFL196462 JOZ196390:JPH196462 JYV196390:JZD196462 KIR196390:KIZ196462 KSN196390:KSV196462 LCJ196390:LCR196462 LMF196390:LMN196462 LWB196390:LWJ196462 MFX196390:MGF196462 MPT196390:MQB196462 MZP196390:MZX196462 NJL196390:NJT196462 NTH196390:NTP196462 ODD196390:ODL196462 OMZ196390:ONH196462 OWV196390:OXD196462 PGR196390:PGZ196462 PQN196390:PQV196462 QAJ196390:QAR196462 QKF196390:QKN196462 QUB196390:QUJ196462 RDX196390:REF196462 RNT196390:ROB196462 RXP196390:RXX196462 SHL196390:SHT196462 SRH196390:SRP196462 TBD196390:TBL196462 TKZ196390:TLH196462 TUV196390:TVD196462 UER196390:UEZ196462 UON196390:UOV196462 UYJ196390:UYR196462 VIF196390:VIN196462 VSB196390:VSJ196462 WBX196390:WCF196462 WLT196390:WMB196462 WVP196390:WVX196462 H261926:P261998 JD261926:JL261998 SZ261926:TH261998 ACV261926:ADD261998 AMR261926:AMZ261998 AWN261926:AWV261998 BGJ261926:BGR261998 BQF261926:BQN261998 CAB261926:CAJ261998 CJX261926:CKF261998 CTT261926:CUB261998 DDP261926:DDX261998 DNL261926:DNT261998 DXH261926:DXP261998 EHD261926:EHL261998 EQZ261926:ERH261998 FAV261926:FBD261998 FKR261926:FKZ261998 FUN261926:FUV261998 GEJ261926:GER261998 GOF261926:GON261998 GYB261926:GYJ261998 HHX261926:HIF261998 HRT261926:HSB261998 IBP261926:IBX261998 ILL261926:ILT261998 IVH261926:IVP261998 JFD261926:JFL261998 JOZ261926:JPH261998 JYV261926:JZD261998 KIR261926:KIZ261998 KSN261926:KSV261998 LCJ261926:LCR261998 LMF261926:LMN261998 LWB261926:LWJ261998 MFX261926:MGF261998 MPT261926:MQB261998 MZP261926:MZX261998 NJL261926:NJT261998 NTH261926:NTP261998 ODD261926:ODL261998 OMZ261926:ONH261998 OWV261926:OXD261998 PGR261926:PGZ261998 PQN261926:PQV261998 QAJ261926:QAR261998 QKF261926:QKN261998 QUB261926:QUJ261998 RDX261926:REF261998 RNT261926:ROB261998 RXP261926:RXX261998 SHL261926:SHT261998 SRH261926:SRP261998 TBD261926:TBL261998 TKZ261926:TLH261998 TUV261926:TVD261998 UER261926:UEZ261998 UON261926:UOV261998 UYJ261926:UYR261998 VIF261926:VIN261998 VSB261926:VSJ261998 WBX261926:WCF261998 WLT261926:WMB261998 WVP261926:WVX261998 H327462:P327534 JD327462:JL327534 SZ327462:TH327534 ACV327462:ADD327534 AMR327462:AMZ327534 AWN327462:AWV327534 BGJ327462:BGR327534 BQF327462:BQN327534 CAB327462:CAJ327534 CJX327462:CKF327534 CTT327462:CUB327534 DDP327462:DDX327534 DNL327462:DNT327534 DXH327462:DXP327534 EHD327462:EHL327534 EQZ327462:ERH327534 FAV327462:FBD327534 FKR327462:FKZ327534 FUN327462:FUV327534 GEJ327462:GER327534 GOF327462:GON327534 GYB327462:GYJ327534 HHX327462:HIF327534 HRT327462:HSB327534 IBP327462:IBX327534 ILL327462:ILT327534 IVH327462:IVP327534 JFD327462:JFL327534 JOZ327462:JPH327534 JYV327462:JZD327534 KIR327462:KIZ327534 KSN327462:KSV327534 LCJ327462:LCR327534 LMF327462:LMN327534 LWB327462:LWJ327534 MFX327462:MGF327534 MPT327462:MQB327534 MZP327462:MZX327534 NJL327462:NJT327534 NTH327462:NTP327534 ODD327462:ODL327534 OMZ327462:ONH327534 OWV327462:OXD327534 PGR327462:PGZ327534 PQN327462:PQV327534 QAJ327462:QAR327534 QKF327462:QKN327534 QUB327462:QUJ327534 RDX327462:REF327534 RNT327462:ROB327534 RXP327462:RXX327534 SHL327462:SHT327534 SRH327462:SRP327534 TBD327462:TBL327534 TKZ327462:TLH327534 TUV327462:TVD327534 UER327462:UEZ327534 UON327462:UOV327534 UYJ327462:UYR327534 VIF327462:VIN327534 VSB327462:VSJ327534 WBX327462:WCF327534 WLT327462:WMB327534 WVP327462:WVX327534 H392998:P393070 JD392998:JL393070 SZ392998:TH393070 ACV392998:ADD393070 AMR392998:AMZ393070 AWN392998:AWV393070 BGJ392998:BGR393070 BQF392998:BQN393070 CAB392998:CAJ393070 CJX392998:CKF393070 CTT392998:CUB393070 DDP392998:DDX393070 DNL392998:DNT393070 DXH392998:DXP393070 EHD392998:EHL393070 EQZ392998:ERH393070 FAV392998:FBD393070 FKR392998:FKZ393070 FUN392998:FUV393070 GEJ392998:GER393070 GOF392998:GON393070 GYB392998:GYJ393070 HHX392998:HIF393070 HRT392998:HSB393070 IBP392998:IBX393070 ILL392998:ILT393070 IVH392998:IVP393070 JFD392998:JFL393070 JOZ392998:JPH393070 JYV392998:JZD393070 KIR392998:KIZ393070 KSN392998:KSV393070 LCJ392998:LCR393070 LMF392998:LMN393070 LWB392998:LWJ393070 MFX392998:MGF393070 MPT392998:MQB393070 MZP392998:MZX393070 NJL392998:NJT393070 NTH392998:NTP393070 ODD392998:ODL393070 OMZ392998:ONH393070 OWV392998:OXD393070 PGR392998:PGZ393070 PQN392998:PQV393070 QAJ392998:QAR393070 QKF392998:QKN393070 QUB392998:QUJ393070 RDX392998:REF393070 RNT392998:ROB393070 RXP392998:RXX393070 SHL392998:SHT393070 SRH392998:SRP393070 TBD392998:TBL393070 TKZ392998:TLH393070 TUV392998:TVD393070 UER392998:UEZ393070 UON392998:UOV393070 UYJ392998:UYR393070 VIF392998:VIN393070 VSB392998:VSJ393070 WBX392998:WCF393070 WLT392998:WMB393070 WVP392998:WVX393070 H458534:P458606 JD458534:JL458606 SZ458534:TH458606 ACV458534:ADD458606 AMR458534:AMZ458606 AWN458534:AWV458606 BGJ458534:BGR458606 BQF458534:BQN458606 CAB458534:CAJ458606 CJX458534:CKF458606 CTT458534:CUB458606 DDP458534:DDX458606 DNL458534:DNT458606 DXH458534:DXP458606 EHD458534:EHL458606 EQZ458534:ERH458606 FAV458534:FBD458606 FKR458534:FKZ458606 FUN458534:FUV458606 GEJ458534:GER458606 GOF458534:GON458606 GYB458534:GYJ458606 HHX458534:HIF458606 HRT458534:HSB458606 IBP458534:IBX458606 ILL458534:ILT458606 IVH458534:IVP458606 JFD458534:JFL458606 JOZ458534:JPH458606 JYV458534:JZD458606 KIR458534:KIZ458606 KSN458534:KSV458606 LCJ458534:LCR458606 LMF458534:LMN458606 LWB458534:LWJ458606 MFX458534:MGF458606 MPT458534:MQB458606 MZP458534:MZX458606 NJL458534:NJT458606 NTH458534:NTP458606 ODD458534:ODL458606 OMZ458534:ONH458606 OWV458534:OXD458606 PGR458534:PGZ458606 PQN458534:PQV458606 QAJ458534:QAR458606 QKF458534:QKN458606 QUB458534:QUJ458606 RDX458534:REF458606 RNT458534:ROB458606 RXP458534:RXX458606 SHL458534:SHT458606 SRH458534:SRP458606 TBD458534:TBL458606 TKZ458534:TLH458606 TUV458534:TVD458606 UER458534:UEZ458606 UON458534:UOV458606 UYJ458534:UYR458606 VIF458534:VIN458606 VSB458534:VSJ458606 WBX458534:WCF458606 WLT458534:WMB458606 WVP458534:WVX458606 H524070:P524142 JD524070:JL524142 SZ524070:TH524142 ACV524070:ADD524142 AMR524070:AMZ524142 AWN524070:AWV524142 BGJ524070:BGR524142 BQF524070:BQN524142 CAB524070:CAJ524142 CJX524070:CKF524142 CTT524070:CUB524142 DDP524070:DDX524142 DNL524070:DNT524142 DXH524070:DXP524142 EHD524070:EHL524142 EQZ524070:ERH524142 FAV524070:FBD524142 FKR524070:FKZ524142 FUN524070:FUV524142 GEJ524070:GER524142 GOF524070:GON524142 GYB524070:GYJ524142 HHX524070:HIF524142 HRT524070:HSB524142 IBP524070:IBX524142 ILL524070:ILT524142 IVH524070:IVP524142 JFD524070:JFL524142 JOZ524070:JPH524142 JYV524070:JZD524142 KIR524070:KIZ524142 KSN524070:KSV524142 LCJ524070:LCR524142 LMF524070:LMN524142 LWB524070:LWJ524142 MFX524070:MGF524142 MPT524070:MQB524142 MZP524070:MZX524142 NJL524070:NJT524142 NTH524070:NTP524142 ODD524070:ODL524142 OMZ524070:ONH524142 OWV524070:OXD524142 PGR524070:PGZ524142 PQN524070:PQV524142 QAJ524070:QAR524142 QKF524070:QKN524142 QUB524070:QUJ524142 RDX524070:REF524142 RNT524070:ROB524142 RXP524070:RXX524142 SHL524070:SHT524142 SRH524070:SRP524142 TBD524070:TBL524142 TKZ524070:TLH524142 TUV524070:TVD524142 UER524070:UEZ524142 UON524070:UOV524142 UYJ524070:UYR524142 VIF524070:VIN524142 VSB524070:VSJ524142 WBX524070:WCF524142 WLT524070:WMB524142 WVP524070:WVX524142 H589606:P589678 JD589606:JL589678 SZ589606:TH589678 ACV589606:ADD589678 AMR589606:AMZ589678 AWN589606:AWV589678 BGJ589606:BGR589678 BQF589606:BQN589678 CAB589606:CAJ589678 CJX589606:CKF589678 CTT589606:CUB589678 DDP589606:DDX589678 DNL589606:DNT589678 DXH589606:DXP589678 EHD589606:EHL589678 EQZ589606:ERH589678 FAV589606:FBD589678 FKR589606:FKZ589678 FUN589606:FUV589678 GEJ589606:GER589678 GOF589606:GON589678 GYB589606:GYJ589678 HHX589606:HIF589678 HRT589606:HSB589678 IBP589606:IBX589678 ILL589606:ILT589678 IVH589606:IVP589678 JFD589606:JFL589678 JOZ589606:JPH589678 JYV589606:JZD589678 KIR589606:KIZ589678 KSN589606:KSV589678 LCJ589606:LCR589678 LMF589606:LMN589678 LWB589606:LWJ589678 MFX589606:MGF589678 MPT589606:MQB589678 MZP589606:MZX589678 NJL589606:NJT589678 NTH589606:NTP589678 ODD589606:ODL589678 OMZ589606:ONH589678 OWV589606:OXD589678 PGR589606:PGZ589678 PQN589606:PQV589678 QAJ589606:QAR589678 QKF589606:QKN589678 QUB589606:QUJ589678 RDX589606:REF589678 RNT589606:ROB589678 RXP589606:RXX589678 SHL589606:SHT589678 SRH589606:SRP589678 TBD589606:TBL589678 TKZ589606:TLH589678 TUV589606:TVD589678 UER589606:UEZ589678 UON589606:UOV589678 UYJ589606:UYR589678 VIF589606:VIN589678 VSB589606:VSJ589678 WBX589606:WCF589678 WLT589606:WMB589678 WVP589606:WVX589678 H655142:P655214 JD655142:JL655214 SZ655142:TH655214 ACV655142:ADD655214 AMR655142:AMZ655214 AWN655142:AWV655214 BGJ655142:BGR655214 BQF655142:BQN655214 CAB655142:CAJ655214 CJX655142:CKF655214 CTT655142:CUB655214 DDP655142:DDX655214 DNL655142:DNT655214 DXH655142:DXP655214 EHD655142:EHL655214 EQZ655142:ERH655214 FAV655142:FBD655214 FKR655142:FKZ655214 FUN655142:FUV655214 GEJ655142:GER655214 GOF655142:GON655214 GYB655142:GYJ655214 HHX655142:HIF655214 HRT655142:HSB655214 IBP655142:IBX655214 ILL655142:ILT655214 IVH655142:IVP655214 JFD655142:JFL655214 JOZ655142:JPH655214 JYV655142:JZD655214 KIR655142:KIZ655214 KSN655142:KSV655214 LCJ655142:LCR655214 LMF655142:LMN655214 LWB655142:LWJ655214 MFX655142:MGF655214 MPT655142:MQB655214 MZP655142:MZX655214 NJL655142:NJT655214 NTH655142:NTP655214 ODD655142:ODL655214 OMZ655142:ONH655214 OWV655142:OXD655214 PGR655142:PGZ655214 PQN655142:PQV655214 QAJ655142:QAR655214 QKF655142:QKN655214 QUB655142:QUJ655214 RDX655142:REF655214 RNT655142:ROB655214 RXP655142:RXX655214 SHL655142:SHT655214 SRH655142:SRP655214 TBD655142:TBL655214 TKZ655142:TLH655214 TUV655142:TVD655214 UER655142:UEZ655214 UON655142:UOV655214 UYJ655142:UYR655214 VIF655142:VIN655214 VSB655142:VSJ655214 WBX655142:WCF655214 WLT655142:WMB655214 WVP655142:WVX655214 H720678:P720750 JD720678:JL720750 SZ720678:TH720750 ACV720678:ADD720750 AMR720678:AMZ720750 AWN720678:AWV720750 BGJ720678:BGR720750 BQF720678:BQN720750 CAB720678:CAJ720750 CJX720678:CKF720750 CTT720678:CUB720750 DDP720678:DDX720750 DNL720678:DNT720750 DXH720678:DXP720750 EHD720678:EHL720750 EQZ720678:ERH720750 FAV720678:FBD720750 FKR720678:FKZ720750 FUN720678:FUV720750 GEJ720678:GER720750 GOF720678:GON720750 GYB720678:GYJ720750 HHX720678:HIF720750 HRT720678:HSB720750 IBP720678:IBX720750 ILL720678:ILT720750 IVH720678:IVP720750 JFD720678:JFL720750 JOZ720678:JPH720750 JYV720678:JZD720750 KIR720678:KIZ720750 KSN720678:KSV720750 LCJ720678:LCR720750 LMF720678:LMN720750 LWB720678:LWJ720750 MFX720678:MGF720750 MPT720678:MQB720750 MZP720678:MZX720750 NJL720678:NJT720750 NTH720678:NTP720750 ODD720678:ODL720750 OMZ720678:ONH720750 OWV720678:OXD720750 PGR720678:PGZ720750 PQN720678:PQV720750 QAJ720678:QAR720750 QKF720678:QKN720750 QUB720678:QUJ720750 RDX720678:REF720750 RNT720678:ROB720750 RXP720678:RXX720750 SHL720678:SHT720750 SRH720678:SRP720750 TBD720678:TBL720750 TKZ720678:TLH720750 TUV720678:TVD720750 UER720678:UEZ720750 UON720678:UOV720750 UYJ720678:UYR720750 VIF720678:VIN720750 VSB720678:VSJ720750 WBX720678:WCF720750 WLT720678:WMB720750 WVP720678:WVX720750 H786214:P786286 JD786214:JL786286 SZ786214:TH786286 ACV786214:ADD786286 AMR786214:AMZ786286 AWN786214:AWV786286 BGJ786214:BGR786286 BQF786214:BQN786286 CAB786214:CAJ786286 CJX786214:CKF786286 CTT786214:CUB786286 DDP786214:DDX786286 DNL786214:DNT786286 DXH786214:DXP786286 EHD786214:EHL786286 EQZ786214:ERH786286 FAV786214:FBD786286 FKR786214:FKZ786286 FUN786214:FUV786286 GEJ786214:GER786286 GOF786214:GON786286 GYB786214:GYJ786286 HHX786214:HIF786286 HRT786214:HSB786286 IBP786214:IBX786286 ILL786214:ILT786286 IVH786214:IVP786286 JFD786214:JFL786286 JOZ786214:JPH786286 JYV786214:JZD786286 KIR786214:KIZ786286 KSN786214:KSV786286 LCJ786214:LCR786286 LMF786214:LMN786286 LWB786214:LWJ786286 MFX786214:MGF786286 MPT786214:MQB786286 MZP786214:MZX786286 NJL786214:NJT786286 NTH786214:NTP786286 ODD786214:ODL786286 OMZ786214:ONH786286 OWV786214:OXD786286 PGR786214:PGZ786286 PQN786214:PQV786286 QAJ786214:QAR786286 QKF786214:QKN786286 QUB786214:QUJ786286 RDX786214:REF786286 RNT786214:ROB786286 RXP786214:RXX786286 SHL786214:SHT786286 SRH786214:SRP786286 TBD786214:TBL786286 TKZ786214:TLH786286 TUV786214:TVD786286 UER786214:UEZ786286 UON786214:UOV786286 UYJ786214:UYR786286 VIF786214:VIN786286 VSB786214:VSJ786286 WBX786214:WCF786286 WLT786214:WMB786286 WVP786214:WVX786286 H851750:P851822 JD851750:JL851822 SZ851750:TH851822 ACV851750:ADD851822 AMR851750:AMZ851822 AWN851750:AWV851822 BGJ851750:BGR851822 BQF851750:BQN851822 CAB851750:CAJ851822 CJX851750:CKF851822 CTT851750:CUB851822 DDP851750:DDX851822 DNL851750:DNT851822 DXH851750:DXP851822 EHD851750:EHL851822 EQZ851750:ERH851822 FAV851750:FBD851822 FKR851750:FKZ851822 FUN851750:FUV851822 GEJ851750:GER851822 GOF851750:GON851822 GYB851750:GYJ851822 HHX851750:HIF851822 HRT851750:HSB851822 IBP851750:IBX851822 ILL851750:ILT851822 IVH851750:IVP851822 JFD851750:JFL851822 JOZ851750:JPH851822 JYV851750:JZD851822 KIR851750:KIZ851822 KSN851750:KSV851822 LCJ851750:LCR851822 LMF851750:LMN851822 LWB851750:LWJ851822 MFX851750:MGF851822 MPT851750:MQB851822 MZP851750:MZX851822 NJL851750:NJT851822 NTH851750:NTP851822 ODD851750:ODL851822 OMZ851750:ONH851822 OWV851750:OXD851822 PGR851750:PGZ851822 PQN851750:PQV851822 QAJ851750:QAR851822 QKF851750:QKN851822 QUB851750:QUJ851822 RDX851750:REF851822 RNT851750:ROB851822 RXP851750:RXX851822 SHL851750:SHT851822 SRH851750:SRP851822 TBD851750:TBL851822 TKZ851750:TLH851822 TUV851750:TVD851822 UER851750:UEZ851822 UON851750:UOV851822 UYJ851750:UYR851822 VIF851750:VIN851822 VSB851750:VSJ851822 WBX851750:WCF851822 WLT851750:WMB851822 WVP851750:WVX851822 H917286:P917358 JD917286:JL917358 SZ917286:TH917358 ACV917286:ADD917358 AMR917286:AMZ917358 AWN917286:AWV917358 BGJ917286:BGR917358 BQF917286:BQN917358 CAB917286:CAJ917358 CJX917286:CKF917358 CTT917286:CUB917358 DDP917286:DDX917358 DNL917286:DNT917358 DXH917286:DXP917358 EHD917286:EHL917358 EQZ917286:ERH917358 FAV917286:FBD917358 FKR917286:FKZ917358 FUN917286:FUV917358 GEJ917286:GER917358 GOF917286:GON917358 GYB917286:GYJ917358 HHX917286:HIF917358 HRT917286:HSB917358 IBP917286:IBX917358 ILL917286:ILT917358 IVH917286:IVP917358 JFD917286:JFL917358 JOZ917286:JPH917358 JYV917286:JZD917358 KIR917286:KIZ917358 KSN917286:KSV917358 LCJ917286:LCR917358 LMF917286:LMN917358 LWB917286:LWJ917358 MFX917286:MGF917358 MPT917286:MQB917358 MZP917286:MZX917358 NJL917286:NJT917358 NTH917286:NTP917358 ODD917286:ODL917358 OMZ917286:ONH917358 OWV917286:OXD917358 PGR917286:PGZ917358 PQN917286:PQV917358 QAJ917286:QAR917358 QKF917286:QKN917358 QUB917286:QUJ917358 RDX917286:REF917358 RNT917286:ROB917358 RXP917286:RXX917358 SHL917286:SHT917358 SRH917286:SRP917358 TBD917286:TBL917358 TKZ917286:TLH917358 TUV917286:TVD917358 UER917286:UEZ917358 UON917286:UOV917358 UYJ917286:UYR917358 VIF917286:VIN917358 VSB917286:VSJ917358 WBX917286:WCF917358 WLT917286:WMB917358 WVP917286:WVX917358 H982822:P982894 JD982822:JL982894 SZ982822:TH982894 ACV982822:ADD982894 AMR982822:AMZ982894 AWN982822:AWV982894 BGJ982822:BGR982894 BQF982822:BQN982894 CAB982822:CAJ982894 CJX982822:CKF982894 CTT982822:CUB982894 DDP982822:DDX982894 DNL982822:DNT982894 DXH982822:DXP982894 EHD982822:EHL982894 EQZ982822:ERH982894 FAV982822:FBD982894 FKR982822:FKZ982894 FUN982822:FUV982894 GEJ982822:GER982894 GOF982822:GON982894 GYB982822:GYJ982894 HHX982822:HIF982894 HRT982822:HSB982894 IBP982822:IBX982894 ILL982822:ILT982894 IVH982822:IVP982894 JFD982822:JFL982894 JOZ982822:JPH982894 JYV982822:JZD982894 KIR982822:KIZ982894 KSN982822:KSV982894 LCJ982822:LCR982894 LMF982822:LMN982894 LWB982822:LWJ982894 MFX982822:MGF982894 MPT982822:MQB982894 MZP982822:MZX982894 NJL982822:NJT982894 NTH982822:NTP982894 ODD982822:ODL982894 OMZ982822:ONH982894 OWV982822:OXD982894 PGR982822:PGZ982894 PQN982822:PQV982894 QAJ982822:QAR982894 QKF982822:QKN982894 QUB982822:QUJ982894 RDX982822:REF982894 RNT982822:ROB982894 RXP982822:RXX982894 SHL982822:SHT982894 SRH982822:SRP982894 TBD982822:TBL982894 TKZ982822:TLH982894 TUV982822:TVD982894 UER982822:UEZ982894 UON982822:UOV982894 UYJ982822:UYR982894 VIF982822:VIN982894 VSB982822:VSJ982894 WBX982822:WCF982894 WLT982822:WMB982894 WVP982822:WVX982894 WVP60:WVX60 WLT60:WMB60 WBX60:WCF60 VSB60:VSJ60 VIF60:VIN60 UYJ60:UYR60 UON60:UOV60 UER60:UEZ60 TUV60:TVD60 TKZ60:TLH60 TBD60:TBL60 SRH60:SRP60 SHL60:SHT60 RXP60:RXX60 RNT60:ROB60 RDX60:REF60 QUB60:QUJ60 QKF60:QKN60 QAJ60:QAR60 PQN60:PQV60 PGR60:PGZ60 OWV60:OXD60 OMZ60:ONH60 ODD60:ODL60 NTH60:NTP60 NJL60:NJT60 MZP60:MZX60 MPT60:MQB60 MFX60:MGF60 LWB60:LWJ60 LMF60:LMN60 LCJ60:LCR60 KSN60:KSV60 KIR60:KIZ60 JYV60:JZD60 JOZ60:JPH60 JFD60:JFL60 IVH60:IVP60 ILL60:ILT60 IBP60:IBX60 HRT60:HSB60 HHX60:HIF60 GYB60:GYJ60 GOF60:GON60 GEJ60:GER60 FUN60:FUV60 FKR60:FKZ60 FAV60:FBD60 EQZ60:ERH60 EHD60:EHL60 DXH60:DXP60 DNL60:DNT60 DDP60:DDX60 CTT60:CUB60 CJX60:CKF60 CAB60:CAJ60 BQF60:BQN60 BGJ60:BGR60 AWN60:AWV60 AMR60:AMZ60 ACV60:ADD60 SZ60:TH60 JD60:JL60 H14:P14 H12:P12 H47:P47 WVM60:WVN60 WLQ60:WLR60 WBU60:WBV60 VRY60:VRZ60 VIC60:VID60 UYG60:UYH60 UOK60:UOL60 UEO60:UEP60 TUS60:TUT60 TKW60:TKX60 TBA60:TBB60 SRE60:SRF60 SHI60:SHJ60 RXM60:RXN60 RNQ60:RNR60 RDU60:RDV60 QTY60:QTZ60 QKC60:QKD60 QAG60:QAH60 PQK60:PQL60 PGO60:PGP60 OWS60:OWT60 OMW60:OMX60 ODA60:ODB60 NTE60:NTF60 NJI60:NJJ60 MZM60:MZN60 MPQ60:MPR60 MFU60:MFV60 LVY60:LVZ60 LMC60:LMD60 LCG60:LCH60 KSK60:KSL60 KIO60:KIP60 JYS60:JYT60 JOW60:JOX60 JFA60:JFB60 IVE60:IVF60 ILI60:ILJ60 IBM60:IBN60 HRQ60:HRR60 HHU60:HHV60 GXY60:GXZ60 GOC60:GOD60 GEG60:GEH60 FUK60:FUL60 FKO60:FKP60 FAS60:FAT60 EQW60:EQX60 EHA60:EHB60 DXE60:DXF60 DNI60:DNJ60 DDM60:DDN60 CTQ60:CTR60 CJU60:CJV60 BZY60:BZZ60 BQC60:BQD60 BGG60:BGH60 AWK60:AWL60 AMO60:AMP60 ACS60:ACT60 SW60:SX60 JA60:JB60 F12 F47 F60 H60:P60 D60 D47 D12 D14 F14">
      <formula1>0</formula1>
    </dataValidation>
  </dataValidations>
  <pageMargins left="0.75" right="0.75" top="1" bottom="1" header="0.5" footer="0.5"/>
  <pageSetup paperSize="9" scale="83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view="pageBreakPreview" topLeftCell="A34" zoomScaleSheetLayoutView="100" workbookViewId="0">
      <selection activeCell="C9" sqref="C9:C58"/>
    </sheetView>
  </sheetViews>
  <sheetFormatPr defaultRowHeight="15.75"/>
  <cols>
    <col min="1" max="1" width="5.28515625" style="21" customWidth="1"/>
    <col min="2" max="2" width="49" style="14" customWidth="1"/>
    <col min="3" max="3" width="19.28515625" style="14" bestFit="1" customWidth="1"/>
    <col min="4" max="4" width="9.28515625" style="21" customWidth="1"/>
    <col min="5" max="5" width="13.85546875" style="21" customWidth="1"/>
    <col min="6" max="7" width="9.28515625" style="21" customWidth="1"/>
    <col min="8" max="16" width="5.140625" style="21" customWidth="1"/>
    <col min="17" max="17" width="6.85546875" style="21" customWidth="1"/>
    <col min="18" max="18" width="9.85546875" style="14" customWidth="1"/>
    <col min="19" max="258" width="9.140625" style="14"/>
    <col min="259" max="259" width="5.28515625" style="14" customWidth="1"/>
    <col min="260" max="260" width="49" style="14" customWidth="1"/>
    <col min="261" max="263" width="9.28515625" style="14" customWidth="1"/>
    <col min="264" max="272" width="5.140625" style="14" customWidth="1"/>
    <col min="273" max="273" width="6.85546875" style="14" customWidth="1"/>
    <col min="274" max="274" width="9.85546875" style="14" customWidth="1"/>
    <col min="275" max="514" width="9.140625" style="14"/>
    <col min="515" max="515" width="5.28515625" style="14" customWidth="1"/>
    <col min="516" max="516" width="49" style="14" customWidth="1"/>
    <col min="517" max="519" width="9.28515625" style="14" customWidth="1"/>
    <col min="520" max="528" width="5.140625" style="14" customWidth="1"/>
    <col min="529" max="529" width="6.85546875" style="14" customWidth="1"/>
    <col min="530" max="530" width="9.85546875" style="14" customWidth="1"/>
    <col min="531" max="770" width="9.140625" style="14"/>
    <col min="771" max="771" width="5.28515625" style="14" customWidth="1"/>
    <col min="772" max="772" width="49" style="14" customWidth="1"/>
    <col min="773" max="775" width="9.28515625" style="14" customWidth="1"/>
    <col min="776" max="784" width="5.140625" style="14" customWidth="1"/>
    <col min="785" max="785" width="6.85546875" style="14" customWidth="1"/>
    <col min="786" max="786" width="9.85546875" style="14" customWidth="1"/>
    <col min="787" max="1026" width="9.140625" style="14"/>
    <col min="1027" max="1027" width="5.28515625" style="14" customWidth="1"/>
    <col min="1028" max="1028" width="49" style="14" customWidth="1"/>
    <col min="1029" max="1031" width="9.28515625" style="14" customWidth="1"/>
    <col min="1032" max="1040" width="5.140625" style="14" customWidth="1"/>
    <col min="1041" max="1041" width="6.85546875" style="14" customWidth="1"/>
    <col min="1042" max="1042" width="9.85546875" style="14" customWidth="1"/>
    <col min="1043" max="1282" width="9.140625" style="14"/>
    <col min="1283" max="1283" width="5.28515625" style="14" customWidth="1"/>
    <col min="1284" max="1284" width="49" style="14" customWidth="1"/>
    <col min="1285" max="1287" width="9.28515625" style="14" customWidth="1"/>
    <col min="1288" max="1296" width="5.140625" style="14" customWidth="1"/>
    <col min="1297" max="1297" width="6.85546875" style="14" customWidth="1"/>
    <col min="1298" max="1298" width="9.85546875" style="14" customWidth="1"/>
    <col min="1299" max="1538" width="9.140625" style="14"/>
    <col min="1539" max="1539" width="5.28515625" style="14" customWidth="1"/>
    <col min="1540" max="1540" width="49" style="14" customWidth="1"/>
    <col min="1541" max="1543" width="9.28515625" style="14" customWidth="1"/>
    <col min="1544" max="1552" width="5.140625" style="14" customWidth="1"/>
    <col min="1553" max="1553" width="6.85546875" style="14" customWidth="1"/>
    <col min="1554" max="1554" width="9.85546875" style="14" customWidth="1"/>
    <col min="1555" max="1794" width="9.140625" style="14"/>
    <col min="1795" max="1795" width="5.28515625" style="14" customWidth="1"/>
    <col min="1796" max="1796" width="49" style="14" customWidth="1"/>
    <col min="1797" max="1799" width="9.28515625" style="14" customWidth="1"/>
    <col min="1800" max="1808" width="5.140625" style="14" customWidth="1"/>
    <col min="1809" max="1809" width="6.85546875" style="14" customWidth="1"/>
    <col min="1810" max="1810" width="9.85546875" style="14" customWidth="1"/>
    <col min="1811" max="2050" width="9.140625" style="14"/>
    <col min="2051" max="2051" width="5.28515625" style="14" customWidth="1"/>
    <col min="2052" max="2052" width="49" style="14" customWidth="1"/>
    <col min="2053" max="2055" width="9.28515625" style="14" customWidth="1"/>
    <col min="2056" max="2064" width="5.140625" style="14" customWidth="1"/>
    <col min="2065" max="2065" width="6.85546875" style="14" customWidth="1"/>
    <col min="2066" max="2066" width="9.85546875" style="14" customWidth="1"/>
    <col min="2067" max="2306" width="9.140625" style="14"/>
    <col min="2307" max="2307" width="5.28515625" style="14" customWidth="1"/>
    <col min="2308" max="2308" width="49" style="14" customWidth="1"/>
    <col min="2309" max="2311" width="9.28515625" style="14" customWidth="1"/>
    <col min="2312" max="2320" width="5.140625" style="14" customWidth="1"/>
    <col min="2321" max="2321" width="6.85546875" style="14" customWidth="1"/>
    <col min="2322" max="2322" width="9.85546875" style="14" customWidth="1"/>
    <col min="2323" max="2562" width="9.140625" style="14"/>
    <col min="2563" max="2563" width="5.28515625" style="14" customWidth="1"/>
    <col min="2564" max="2564" width="49" style="14" customWidth="1"/>
    <col min="2565" max="2567" width="9.28515625" style="14" customWidth="1"/>
    <col min="2568" max="2576" width="5.140625" style="14" customWidth="1"/>
    <col min="2577" max="2577" width="6.85546875" style="14" customWidth="1"/>
    <col min="2578" max="2578" width="9.85546875" style="14" customWidth="1"/>
    <col min="2579" max="2818" width="9.140625" style="14"/>
    <col min="2819" max="2819" width="5.28515625" style="14" customWidth="1"/>
    <col min="2820" max="2820" width="49" style="14" customWidth="1"/>
    <col min="2821" max="2823" width="9.28515625" style="14" customWidth="1"/>
    <col min="2824" max="2832" width="5.140625" style="14" customWidth="1"/>
    <col min="2833" max="2833" width="6.85546875" style="14" customWidth="1"/>
    <col min="2834" max="2834" width="9.85546875" style="14" customWidth="1"/>
    <col min="2835" max="3074" width="9.140625" style="14"/>
    <col min="3075" max="3075" width="5.28515625" style="14" customWidth="1"/>
    <col min="3076" max="3076" width="49" style="14" customWidth="1"/>
    <col min="3077" max="3079" width="9.28515625" style="14" customWidth="1"/>
    <col min="3080" max="3088" width="5.140625" style="14" customWidth="1"/>
    <col min="3089" max="3089" width="6.85546875" style="14" customWidth="1"/>
    <col min="3090" max="3090" width="9.85546875" style="14" customWidth="1"/>
    <col min="3091" max="3330" width="9.140625" style="14"/>
    <col min="3331" max="3331" width="5.28515625" style="14" customWidth="1"/>
    <col min="3332" max="3332" width="49" style="14" customWidth="1"/>
    <col min="3333" max="3335" width="9.28515625" style="14" customWidth="1"/>
    <col min="3336" max="3344" width="5.140625" style="14" customWidth="1"/>
    <col min="3345" max="3345" width="6.85546875" style="14" customWidth="1"/>
    <col min="3346" max="3346" width="9.85546875" style="14" customWidth="1"/>
    <col min="3347" max="3586" width="9.140625" style="14"/>
    <col min="3587" max="3587" width="5.28515625" style="14" customWidth="1"/>
    <col min="3588" max="3588" width="49" style="14" customWidth="1"/>
    <col min="3589" max="3591" width="9.28515625" style="14" customWidth="1"/>
    <col min="3592" max="3600" width="5.140625" style="14" customWidth="1"/>
    <col min="3601" max="3601" width="6.85546875" style="14" customWidth="1"/>
    <col min="3602" max="3602" width="9.85546875" style="14" customWidth="1"/>
    <col min="3603" max="3842" width="9.140625" style="14"/>
    <col min="3843" max="3843" width="5.28515625" style="14" customWidth="1"/>
    <col min="3844" max="3844" width="49" style="14" customWidth="1"/>
    <col min="3845" max="3847" width="9.28515625" style="14" customWidth="1"/>
    <col min="3848" max="3856" width="5.140625" style="14" customWidth="1"/>
    <col min="3857" max="3857" width="6.85546875" style="14" customWidth="1"/>
    <col min="3858" max="3858" width="9.85546875" style="14" customWidth="1"/>
    <col min="3859" max="4098" width="9.140625" style="14"/>
    <col min="4099" max="4099" width="5.28515625" style="14" customWidth="1"/>
    <col min="4100" max="4100" width="49" style="14" customWidth="1"/>
    <col min="4101" max="4103" width="9.28515625" style="14" customWidth="1"/>
    <col min="4104" max="4112" width="5.140625" style="14" customWidth="1"/>
    <col min="4113" max="4113" width="6.85546875" style="14" customWidth="1"/>
    <col min="4114" max="4114" width="9.85546875" style="14" customWidth="1"/>
    <col min="4115" max="4354" width="9.140625" style="14"/>
    <col min="4355" max="4355" width="5.28515625" style="14" customWidth="1"/>
    <col min="4356" max="4356" width="49" style="14" customWidth="1"/>
    <col min="4357" max="4359" width="9.28515625" style="14" customWidth="1"/>
    <col min="4360" max="4368" width="5.140625" style="14" customWidth="1"/>
    <col min="4369" max="4369" width="6.85546875" style="14" customWidth="1"/>
    <col min="4370" max="4370" width="9.85546875" style="14" customWidth="1"/>
    <col min="4371" max="4610" width="9.140625" style="14"/>
    <col min="4611" max="4611" width="5.28515625" style="14" customWidth="1"/>
    <col min="4612" max="4612" width="49" style="14" customWidth="1"/>
    <col min="4613" max="4615" width="9.28515625" style="14" customWidth="1"/>
    <col min="4616" max="4624" width="5.140625" style="14" customWidth="1"/>
    <col min="4625" max="4625" width="6.85546875" style="14" customWidth="1"/>
    <col min="4626" max="4626" width="9.85546875" style="14" customWidth="1"/>
    <col min="4627" max="4866" width="9.140625" style="14"/>
    <col min="4867" max="4867" width="5.28515625" style="14" customWidth="1"/>
    <col min="4868" max="4868" width="49" style="14" customWidth="1"/>
    <col min="4869" max="4871" width="9.28515625" style="14" customWidth="1"/>
    <col min="4872" max="4880" width="5.140625" style="14" customWidth="1"/>
    <col min="4881" max="4881" width="6.85546875" style="14" customWidth="1"/>
    <col min="4882" max="4882" width="9.85546875" style="14" customWidth="1"/>
    <col min="4883" max="5122" width="9.140625" style="14"/>
    <col min="5123" max="5123" width="5.28515625" style="14" customWidth="1"/>
    <col min="5124" max="5124" width="49" style="14" customWidth="1"/>
    <col min="5125" max="5127" width="9.28515625" style="14" customWidth="1"/>
    <col min="5128" max="5136" width="5.140625" style="14" customWidth="1"/>
    <col min="5137" max="5137" width="6.85546875" style="14" customWidth="1"/>
    <col min="5138" max="5138" width="9.85546875" style="14" customWidth="1"/>
    <col min="5139" max="5378" width="9.140625" style="14"/>
    <col min="5379" max="5379" width="5.28515625" style="14" customWidth="1"/>
    <col min="5380" max="5380" width="49" style="14" customWidth="1"/>
    <col min="5381" max="5383" width="9.28515625" style="14" customWidth="1"/>
    <col min="5384" max="5392" width="5.140625" style="14" customWidth="1"/>
    <col min="5393" max="5393" width="6.85546875" style="14" customWidth="1"/>
    <col min="5394" max="5394" width="9.85546875" style="14" customWidth="1"/>
    <col min="5395" max="5634" width="9.140625" style="14"/>
    <col min="5635" max="5635" width="5.28515625" style="14" customWidth="1"/>
    <col min="5636" max="5636" width="49" style="14" customWidth="1"/>
    <col min="5637" max="5639" width="9.28515625" style="14" customWidth="1"/>
    <col min="5640" max="5648" width="5.140625" style="14" customWidth="1"/>
    <col min="5649" max="5649" width="6.85546875" style="14" customWidth="1"/>
    <col min="5650" max="5650" width="9.85546875" style="14" customWidth="1"/>
    <col min="5651" max="5890" width="9.140625" style="14"/>
    <col min="5891" max="5891" width="5.28515625" style="14" customWidth="1"/>
    <col min="5892" max="5892" width="49" style="14" customWidth="1"/>
    <col min="5893" max="5895" width="9.28515625" style="14" customWidth="1"/>
    <col min="5896" max="5904" width="5.140625" style="14" customWidth="1"/>
    <col min="5905" max="5905" width="6.85546875" style="14" customWidth="1"/>
    <col min="5906" max="5906" width="9.85546875" style="14" customWidth="1"/>
    <col min="5907" max="6146" width="9.140625" style="14"/>
    <col min="6147" max="6147" width="5.28515625" style="14" customWidth="1"/>
    <col min="6148" max="6148" width="49" style="14" customWidth="1"/>
    <col min="6149" max="6151" width="9.28515625" style="14" customWidth="1"/>
    <col min="6152" max="6160" width="5.140625" style="14" customWidth="1"/>
    <col min="6161" max="6161" width="6.85546875" style="14" customWidth="1"/>
    <col min="6162" max="6162" width="9.85546875" style="14" customWidth="1"/>
    <col min="6163" max="6402" width="9.140625" style="14"/>
    <col min="6403" max="6403" width="5.28515625" style="14" customWidth="1"/>
    <col min="6404" max="6404" width="49" style="14" customWidth="1"/>
    <col min="6405" max="6407" width="9.28515625" style="14" customWidth="1"/>
    <col min="6408" max="6416" width="5.140625" style="14" customWidth="1"/>
    <col min="6417" max="6417" width="6.85546875" style="14" customWidth="1"/>
    <col min="6418" max="6418" width="9.85546875" style="14" customWidth="1"/>
    <col min="6419" max="6658" width="9.140625" style="14"/>
    <col min="6659" max="6659" width="5.28515625" style="14" customWidth="1"/>
    <col min="6660" max="6660" width="49" style="14" customWidth="1"/>
    <col min="6661" max="6663" width="9.28515625" style="14" customWidth="1"/>
    <col min="6664" max="6672" width="5.140625" style="14" customWidth="1"/>
    <col min="6673" max="6673" width="6.85546875" style="14" customWidth="1"/>
    <col min="6674" max="6674" width="9.85546875" style="14" customWidth="1"/>
    <col min="6675" max="6914" width="9.140625" style="14"/>
    <col min="6915" max="6915" width="5.28515625" style="14" customWidth="1"/>
    <col min="6916" max="6916" width="49" style="14" customWidth="1"/>
    <col min="6917" max="6919" width="9.28515625" style="14" customWidth="1"/>
    <col min="6920" max="6928" width="5.140625" style="14" customWidth="1"/>
    <col min="6929" max="6929" width="6.85546875" style="14" customWidth="1"/>
    <col min="6930" max="6930" width="9.85546875" style="14" customWidth="1"/>
    <col min="6931" max="7170" width="9.140625" style="14"/>
    <col min="7171" max="7171" width="5.28515625" style="14" customWidth="1"/>
    <col min="7172" max="7172" width="49" style="14" customWidth="1"/>
    <col min="7173" max="7175" width="9.28515625" style="14" customWidth="1"/>
    <col min="7176" max="7184" width="5.140625" style="14" customWidth="1"/>
    <col min="7185" max="7185" width="6.85546875" style="14" customWidth="1"/>
    <col min="7186" max="7186" width="9.85546875" style="14" customWidth="1"/>
    <col min="7187" max="7426" width="9.140625" style="14"/>
    <col min="7427" max="7427" width="5.28515625" style="14" customWidth="1"/>
    <col min="7428" max="7428" width="49" style="14" customWidth="1"/>
    <col min="7429" max="7431" width="9.28515625" style="14" customWidth="1"/>
    <col min="7432" max="7440" width="5.140625" style="14" customWidth="1"/>
    <col min="7441" max="7441" width="6.85546875" style="14" customWidth="1"/>
    <col min="7442" max="7442" width="9.85546875" style="14" customWidth="1"/>
    <col min="7443" max="7682" width="9.140625" style="14"/>
    <col min="7683" max="7683" width="5.28515625" style="14" customWidth="1"/>
    <col min="7684" max="7684" width="49" style="14" customWidth="1"/>
    <col min="7685" max="7687" width="9.28515625" style="14" customWidth="1"/>
    <col min="7688" max="7696" width="5.140625" style="14" customWidth="1"/>
    <col min="7697" max="7697" width="6.85546875" style="14" customWidth="1"/>
    <col min="7698" max="7698" width="9.85546875" style="14" customWidth="1"/>
    <col min="7699" max="7938" width="9.140625" style="14"/>
    <col min="7939" max="7939" width="5.28515625" style="14" customWidth="1"/>
    <col min="7940" max="7940" width="49" style="14" customWidth="1"/>
    <col min="7941" max="7943" width="9.28515625" style="14" customWidth="1"/>
    <col min="7944" max="7952" width="5.140625" style="14" customWidth="1"/>
    <col min="7953" max="7953" width="6.85546875" style="14" customWidth="1"/>
    <col min="7954" max="7954" width="9.85546875" style="14" customWidth="1"/>
    <col min="7955" max="8194" width="9.140625" style="14"/>
    <col min="8195" max="8195" width="5.28515625" style="14" customWidth="1"/>
    <col min="8196" max="8196" width="49" style="14" customWidth="1"/>
    <col min="8197" max="8199" width="9.28515625" style="14" customWidth="1"/>
    <col min="8200" max="8208" width="5.140625" style="14" customWidth="1"/>
    <col min="8209" max="8209" width="6.85546875" style="14" customWidth="1"/>
    <col min="8210" max="8210" width="9.85546875" style="14" customWidth="1"/>
    <col min="8211" max="8450" width="9.140625" style="14"/>
    <col min="8451" max="8451" width="5.28515625" style="14" customWidth="1"/>
    <col min="8452" max="8452" width="49" style="14" customWidth="1"/>
    <col min="8453" max="8455" width="9.28515625" style="14" customWidth="1"/>
    <col min="8456" max="8464" width="5.140625" style="14" customWidth="1"/>
    <col min="8465" max="8465" width="6.85546875" style="14" customWidth="1"/>
    <col min="8466" max="8466" width="9.85546875" style="14" customWidth="1"/>
    <col min="8467" max="8706" width="9.140625" style="14"/>
    <col min="8707" max="8707" width="5.28515625" style="14" customWidth="1"/>
    <col min="8708" max="8708" width="49" style="14" customWidth="1"/>
    <col min="8709" max="8711" width="9.28515625" style="14" customWidth="1"/>
    <col min="8712" max="8720" width="5.140625" style="14" customWidth="1"/>
    <col min="8721" max="8721" width="6.85546875" style="14" customWidth="1"/>
    <col min="8722" max="8722" width="9.85546875" style="14" customWidth="1"/>
    <col min="8723" max="8962" width="9.140625" style="14"/>
    <col min="8963" max="8963" width="5.28515625" style="14" customWidth="1"/>
    <col min="8964" max="8964" width="49" style="14" customWidth="1"/>
    <col min="8965" max="8967" width="9.28515625" style="14" customWidth="1"/>
    <col min="8968" max="8976" width="5.140625" style="14" customWidth="1"/>
    <col min="8977" max="8977" width="6.85546875" style="14" customWidth="1"/>
    <col min="8978" max="8978" width="9.85546875" style="14" customWidth="1"/>
    <col min="8979" max="9218" width="9.140625" style="14"/>
    <col min="9219" max="9219" width="5.28515625" style="14" customWidth="1"/>
    <col min="9220" max="9220" width="49" style="14" customWidth="1"/>
    <col min="9221" max="9223" width="9.28515625" style="14" customWidth="1"/>
    <col min="9224" max="9232" width="5.140625" style="14" customWidth="1"/>
    <col min="9233" max="9233" width="6.85546875" style="14" customWidth="1"/>
    <col min="9234" max="9234" width="9.85546875" style="14" customWidth="1"/>
    <col min="9235" max="9474" width="9.140625" style="14"/>
    <col min="9475" max="9475" width="5.28515625" style="14" customWidth="1"/>
    <col min="9476" max="9476" width="49" style="14" customWidth="1"/>
    <col min="9477" max="9479" width="9.28515625" style="14" customWidth="1"/>
    <col min="9480" max="9488" width="5.140625" style="14" customWidth="1"/>
    <col min="9489" max="9489" width="6.85546875" style="14" customWidth="1"/>
    <col min="9490" max="9490" width="9.85546875" style="14" customWidth="1"/>
    <col min="9491" max="9730" width="9.140625" style="14"/>
    <col min="9731" max="9731" width="5.28515625" style="14" customWidth="1"/>
    <col min="9732" max="9732" width="49" style="14" customWidth="1"/>
    <col min="9733" max="9735" width="9.28515625" style="14" customWidth="1"/>
    <col min="9736" max="9744" width="5.140625" style="14" customWidth="1"/>
    <col min="9745" max="9745" width="6.85546875" style="14" customWidth="1"/>
    <col min="9746" max="9746" width="9.85546875" style="14" customWidth="1"/>
    <col min="9747" max="9986" width="9.140625" style="14"/>
    <col min="9987" max="9987" width="5.28515625" style="14" customWidth="1"/>
    <col min="9988" max="9988" width="49" style="14" customWidth="1"/>
    <col min="9989" max="9991" width="9.28515625" style="14" customWidth="1"/>
    <col min="9992" max="10000" width="5.140625" style="14" customWidth="1"/>
    <col min="10001" max="10001" width="6.85546875" style="14" customWidth="1"/>
    <col min="10002" max="10002" width="9.85546875" style="14" customWidth="1"/>
    <col min="10003" max="10242" width="9.140625" style="14"/>
    <col min="10243" max="10243" width="5.28515625" style="14" customWidth="1"/>
    <col min="10244" max="10244" width="49" style="14" customWidth="1"/>
    <col min="10245" max="10247" width="9.28515625" style="14" customWidth="1"/>
    <col min="10248" max="10256" width="5.140625" style="14" customWidth="1"/>
    <col min="10257" max="10257" width="6.85546875" style="14" customWidth="1"/>
    <col min="10258" max="10258" width="9.85546875" style="14" customWidth="1"/>
    <col min="10259" max="10498" width="9.140625" style="14"/>
    <col min="10499" max="10499" width="5.28515625" style="14" customWidth="1"/>
    <col min="10500" max="10500" width="49" style="14" customWidth="1"/>
    <col min="10501" max="10503" width="9.28515625" style="14" customWidth="1"/>
    <col min="10504" max="10512" width="5.140625" style="14" customWidth="1"/>
    <col min="10513" max="10513" width="6.85546875" style="14" customWidth="1"/>
    <col min="10514" max="10514" width="9.85546875" style="14" customWidth="1"/>
    <col min="10515" max="10754" width="9.140625" style="14"/>
    <col min="10755" max="10755" width="5.28515625" style="14" customWidth="1"/>
    <col min="10756" max="10756" width="49" style="14" customWidth="1"/>
    <col min="10757" max="10759" width="9.28515625" style="14" customWidth="1"/>
    <col min="10760" max="10768" width="5.140625" style="14" customWidth="1"/>
    <col min="10769" max="10769" width="6.85546875" style="14" customWidth="1"/>
    <col min="10770" max="10770" width="9.85546875" style="14" customWidth="1"/>
    <col min="10771" max="11010" width="9.140625" style="14"/>
    <col min="11011" max="11011" width="5.28515625" style="14" customWidth="1"/>
    <col min="11012" max="11012" width="49" style="14" customWidth="1"/>
    <col min="11013" max="11015" width="9.28515625" style="14" customWidth="1"/>
    <col min="11016" max="11024" width="5.140625" style="14" customWidth="1"/>
    <col min="11025" max="11025" width="6.85546875" style="14" customWidth="1"/>
    <col min="11026" max="11026" width="9.85546875" style="14" customWidth="1"/>
    <col min="11027" max="11266" width="9.140625" style="14"/>
    <col min="11267" max="11267" width="5.28515625" style="14" customWidth="1"/>
    <col min="11268" max="11268" width="49" style="14" customWidth="1"/>
    <col min="11269" max="11271" width="9.28515625" style="14" customWidth="1"/>
    <col min="11272" max="11280" width="5.140625" style="14" customWidth="1"/>
    <col min="11281" max="11281" width="6.85546875" style="14" customWidth="1"/>
    <col min="11282" max="11282" width="9.85546875" style="14" customWidth="1"/>
    <col min="11283" max="11522" width="9.140625" style="14"/>
    <col min="11523" max="11523" width="5.28515625" style="14" customWidth="1"/>
    <col min="11524" max="11524" width="49" style="14" customWidth="1"/>
    <col min="11525" max="11527" width="9.28515625" style="14" customWidth="1"/>
    <col min="11528" max="11536" width="5.140625" style="14" customWidth="1"/>
    <col min="11537" max="11537" width="6.85546875" style="14" customWidth="1"/>
    <col min="11538" max="11538" width="9.85546875" style="14" customWidth="1"/>
    <col min="11539" max="11778" width="9.140625" style="14"/>
    <col min="11779" max="11779" width="5.28515625" style="14" customWidth="1"/>
    <col min="11780" max="11780" width="49" style="14" customWidth="1"/>
    <col min="11781" max="11783" width="9.28515625" style="14" customWidth="1"/>
    <col min="11784" max="11792" width="5.140625" style="14" customWidth="1"/>
    <col min="11793" max="11793" width="6.85546875" style="14" customWidth="1"/>
    <col min="11794" max="11794" width="9.85546875" style="14" customWidth="1"/>
    <col min="11795" max="12034" width="9.140625" style="14"/>
    <col min="12035" max="12035" width="5.28515625" style="14" customWidth="1"/>
    <col min="12036" max="12036" width="49" style="14" customWidth="1"/>
    <col min="12037" max="12039" width="9.28515625" style="14" customWidth="1"/>
    <col min="12040" max="12048" width="5.140625" style="14" customWidth="1"/>
    <col min="12049" max="12049" width="6.85546875" style="14" customWidth="1"/>
    <col min="12050" max="12050" width="9.85546875" style="14" customWidth="1"/>
    <col min="12051" max="12290" width="9.140625" style="14"/>
    <col min="12291" max="12291" width="5.28515625" style="14" customWidth="1"/>
    <col min="12292" max="12292" width="49" style="14" customWidth="1"/>
    <col min="12293" max="12295" width="9.28515625" style="14" customWidth="1"/>
    <col min="12296" max="12304" width="5.140625" style="14" customWidth="1"/>
    <col min="12305" max="12305" width="6.85546875" style="14" customWidth="1"/>
    <col min="12306" max="12306" width="9.85546875" style="14" customWidth="1"/>
    <col min="12307" max="12546" width="9.140625" style="14"/>
    <col min="12547" max="12547" width="5.28515625" style="14" customWidth="1"/>
    <col min="12548" max="12548" width="49" style="14" customWidth="1"/>
    <col min="12549" max="12551" width="9.28515625" style="14" customWidth="1"/>
    <col min="12552" max="12560" width="5.140625" style="14" customWidth="1"/>
    <col min="12561" max="12561" width="6.85546875" style="14" customWidth="1"/>
    <col min="12562" max="12562" width="9.85546875" style="14" customWidth="1"/>
    <col min="12563" max="12802" width="9.140625" style="14"/>
    <col min="12803" max="12803" width="5.28515625" style="14" customWidth="1"/>
    <col min="12804" max="12804" width="49" style="14" customWidth="1"/>
    <col min="12805" max="12807" width="9.28515625" style="14" customWidth="1"/>
    <col min="12808" max="12816" width="5.140625" style="14" customWidth="1"/>
    <col min="12817" max="12817" width="6.85546875" style="14" customWidth="1"/>
    <col min="12818" max="12818" width="9.85546875" style="14" customWidth="1"/>
    <col min="12819" max="13058" width="9.140625" style="14"/>
    <col min="13059" max="13059" width="5.28515625" style="14" customWidth="1"/>
    <col min="13060" max="13060" width="49" style="14" customWidth="1"/>
    <col min="13061" max="13063" width="9.28515625" style="14" customWidth="1"/>
    <col min="13064" max="13072" width="5.140625" style="14" customWidth="1"/>
    <col min="13073" max="13073" width="6.85546875" style="14" customWidth="1"/>
    <col min="13074" max="13074" width="9.85546875" style="14" customWidth="1"/>
    <col min="13075" max="13314" width="9.140625" style="14"/>
    <col min="13315" max="13315" width="5.28515625" style="14" customWidth="1"/>
    <col min="13316" max="13316" width="49" style="14" customWidth="1"/>
    <col min="13317" max="13319" width="9.28515625" style="14" customWidth="1"/>
    <col min="13320" max="13328" width="5.140625" style="14" customWidth="1"/>
    <col min="13329" max="13329" width="6.85546875" style="14" customWidth="1"/>
    <col min="13330" max="13330" width="9.85546875" style="14" customWidth="1"/>
    <col min="13331" max="13570" width="9.140625" style="14"/>
    <col min="13571" max="13571" width="5.28515625" style="14" customWidth="1"/>
    <col min="13572" max="13572" width="49" style="14" customWidth="1"/>
    <col min="13573" max="13575" width="9.28515625" style="14" customWidth="1"/>
    <col min="13576" max="13584" width="5.140625" style="14" customWidth="1"/>
    <col min="13585" max="13585" width="6.85546875" style="14" customWidth="1"/>
    <col min="13586" max="13586" width="9.85546875" style="14" customWidth="1"/>
    <col min="13587" max="13826" width="9.140625" style="14"/>
    <col min="13827" max="13827" width="5.28515625" style="14" customWidth="1"/>
    <col min="13828" max="13828" width="49" style="14" customWidth="1"/>
    <col min="13829" max="13831" width="9.28515625" style="14" customWidth="1"/>
    <col min="13832" max="13840" width="5.140625" style="14" customWidth="1"/>
    <col min="13841" max="13841" width="6.85546875" style="14" customWidth="1"/>
    <col min="13842" max="13842" width="9.85546875" style="14" customWidth="1"/>
    <col min="13843" max="14082" width="9.140625" style="14"/>
    <col min="14083" max="14083" width="5.28515625" style="14" customWidth="1"/>
    <col min="14084" max="14084" width="49" style="14" customWidth="1"/>
    <col min="14085" max="14087" width="9.28515625" style="14" customWidth="1"/>
    <col min="14088" max="14096" width="5.140625" style="14" customWidth="1"/>
    <col min="14097" max="14097" width="6.85546875" style="14" customWidth="1"/>
    <col min="14098" max="14098" width="9.85546875" style="14" customWidth="1"/>
    <col min="14099" max="14338" width="9.140625" style="14"/>
    <col min="14339" max="14339" width="5.28515625" style="14" customWidth="1"/>
    <col min="14340" max="14340" width="49" style="14" customWidth="1"/>
    <col min="14341" max="14343" width="9.28515625" style="14" customWidth="1"/>
    <col min="14344" max="14352" width="5.140625" style="14" customWidth="1"/>
    <col min="14353" max="14353" width="6.85546875" style="14" customWidth="1"/>
    <col min="14354" max="14354" width="9.85546875" style="14" customWidth="1"/>
    <col min="14355" max="14594" width="9.140625" style="14"/>
    <col min="14595" max="14595" width="5.28515625" style="14" customWidth="1"/>
    <col min="14596" max="14596" width="49" style="14" customWidth="1"/>
    <col min="14597" max="14599" width="9.28515625" style="14" customWidth="1"/>
    <col min="14600" max="14608" width="5.140625" style="14" customWidth="1"/>
    <col min="14609" max="14609" width="6.85546875" style="14" customWidth="1"/>
    <col min="14610" max="14610" width="9.85546875" style="14" customWidth="1"/>
    <col min="14611" max="14850" width="9.140625" style="14"/>
    <col min="14851" max="14851" width="5.28515625" style="14" customWidth="1"/>
    <col min="14852" max="14852" width="49" style="14" customWidth="1"/>
    <col min="14853" max="14855" width="9.28515625" style="14" customWidth="1"/>
    <col min="14856" max="14864" width="5.140625" style="14" customWidth="1"/>
    <col min="14865" max="14865" width="6.85546875" style="14" customWidth="1"/>
    <col min="14866" max="14866" width="9.85546875" style="14" customWidth="1"/>
    <col min="14867" max="15106" width="9.140625" style="14"/>
    <col min="15107" max="15107" width="5.28515625" style="14" customWidth="1"/>
    <col min="15108" max="15108" width="49" style="14" customWidth="1"/>
    <col min="15109" max="15111" width="9.28515625" style="14" customWidth="1"/>
    <col min="15112" max="15120" width="5.140625" style="14" customWidth="1"/>
    <col min="15121" max="15121" width="6.85546875" style="14" customWidth="1"/>
    <col min="15122" max="15122" width="9.85546875" style="14" customWidth="1"/>
    <col min="15123" max="15362" width="9.140625" style="14"/>
    <col min="15363" max="15363" width="5.28515625" style="14" customWidth="1"/>
    <col min="15364" max="15364" width="49" style="14" customWidth="1"/>
    <col min="15365" max="15367" width="9.28515625" style="14" customWidth="1"/>
    <col min="15368" max="15376" width="5.140625" style="14" customWidth="1"/>
    <col min="15377" max="15377" width="6.85546875" style="14" customWidth="1"/>
    <col min="15378" max="15378" width="9.85546875" style="14" customWidth="1"/>
    <col min="15379" max="15618" width="9.140625" style="14"/>
    <col min="15619" max="15619" width="5.28515625" style="14" customWidth="1"/>
    <col min="15620" max="15620" width="49" style="14" customWidth="1"/>
    <col min="15621" max="15623" width="9.28515625" style="14" customWidth="1"/>
    <col min="15624" max="15632" width="5.140625" style="14" customWidth="1"/>
    <col min="15633" max="15633" width="6.85546875" style="14" customWidth="1"/>
    <col min="15634" max="15634" width="9.85546875" style="14" customWidth="1"/>
    <col min="15635" max="15874" width="9.140625" style="14"/>
    <col min="15875" max="15875" width="5.28515625" style="14" customWidth="1"/>
    <col min="15876" max="15876" width="49" style="14" customWidth="1"/>
    <col min="15877" max="15879" width="9.28515625" style="14" customWidth="1"/>
    <col min="15880" max="15888" width="5.140625" style="14" customWidth="1"/>
    <col min="15889" max="15889" width="6.85546875" style="14" customWidth="1"/>
    <col min="15890" max="15890" width="9.85546875" style="14" customWidth="1"/>
    <col min="15891" max="16130" width="9.140625" style="14"/>
    <col min="16131" max="16131" width="5.28515625" style="14" customWidth="1"/>
    <col min="16132" max="16132" width="49" style="14" customWidth="1"/>
    <col min="16133" max="16135" width="9.28515625" style="14" customWidth="1"/>
    <col min="16136" max="16144" width="5.140625" style="14" customWidth="1"/>
    <col min="16145" max="16145" width="6.85546875" style="14" customWidth="1"/>
    <col min="16146" max="16146" width="9.85546875" style="14" customWidth="1"/>
    <col min="16147" max="16384" width="9.140625" style="14"/>
  </cols>
  <sheetData>
    <row r="1" spans="1:18" ht="18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69" t="s">
        <v>120</v>
      </c>
      <c r="B2" s="170"/>
      <c r="C2" s="170"/>
      <c r="D2" s="170"/>
      <c r="E2" s="123"/>
      <c r="F2" s="79"/>
      <c r="G2" s="171" t="s">
        <v>121</v>
      </c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2"/>
    </row>
    <row r="3" spans="1:18" ht="15.75" customHeight="1">
      <c r="A3" s="139" t="s">
        <v>122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123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73" t="s">
        <v>4</v>
      </c>
      <c r="G4" s="173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73" t="s">
        <v>7</v>
      </c>
    </row>
    <row r="5" spans="1:18" ht="33.75" customHeight="1">
      <c r="A5" s="130"/>
      <c r="B5" s="131"/>
      <c r="C5" s="127"/>
      <c r="D5" s="130"/>
      <c r="E5" s="119"/>
      <c r="F5" s="173"/>
      <c r="G5" s="173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73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103"/>
      <c r="D7" s="15"/>
      <c r="E7" s="121"/>
      <c r="F7" s="80"/>
      <c r="G7" s="15"/>
      <c r="H7" s="15"/>
      <c r="I7" s="15"/>
      <c r="J7" s="15"/>
      <c r="K7" s="15"/>
      <c r="L7" s="15"/>
      <c r="M7" s="15"/>
      <c r="N7" s="15"/>
      <c r="O7" s="15"/>
      <c r="P7" s="15"/>
      <c r="Q7" s="18">
        <f t="shared" ref="Q7" si="0">SUM(H7:P7)</f>
        <v>0</v>
      </c>
      <c r="R7" s="15"/>
    </row>
    <row r="8" spans="1:18">
      <c r="A8" s="128" t="s">
        <v>24</v>
      </c>
      <c r="B8" s="129"/>
      <c r="C8" s="103"/>
      <c r="D8" s="15"/>
      <c r="E8" s="121"/>
      <c r="F8" s="80"/>
      <c r="G8" s="15"/>
      <c r="H8" s="15"/>
      <c r="I8" s="15"/>
      <c r="J8" s="15"/>
      <c r="K8" s="15"/>
      <c r="L8" s="15"/>
      <c r="M8" s="15"/>
      <c r="N8" s="15"/>
      <c r="O8" s="15"/>
      <c r="P8" s="15"/>
      <c r="Q8" s="18">
        <f t="shared" ref="Q8:Q15" si="1">SUM(H8:P8)</f>
        <v>0</v>
      </c>
      <c r="R8" s="15"/>
    </row>
    <row r="9" spans="1:18" ht="14.25" customHeight="1">
      <c r="A9" s="99">
        <v>1</v>
      </c>
      <c r="B9" s="17" t="s">
        <v>25</v>
      </c>
      <c r="C9" s="18">
        <v>150000</v>
      </c>
      <c r="D9" s="18">
        <v>1</v>
      </c>
      <c r="E9" s="18">
        <f>MMULT(C9,D9)</f>
        <v>150000</v>
      </c>
      <c r="F9" s="18">
        <f t="shared" ref="F9:F16" si="2">D9</f>
        <v>1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f t="shared" si="1"/>
        <v>0</v>
      </c>
      <c r="R9" s="17"/>
    </row>
    <row r="10" spans="1:18" ht="14.25" customHeight="1">
      <c r="A10" s="99">
        <v>2</v>
      </c>
      <c r="B10" s="17" t="s">
        <v>26</v>
      </c>
      <c r="C10" s="18">
        <v>35000</v>
      </c>
      <c r="D10" s="18">
        <v>0</v>
      </c>
      <c r="E10" s="18">
        <f t="shared" ref="E10:E58" si="3">MMULT(C10,D10)</f>
        <v>0</v>
      </c>
      <c r="F10" s="18">
        <f t="shared" si="2"/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f t="shared" si="1"/>
        <v>0</v>
      </c>
      <c r="R10" s="17"/>
    </row>
    <row r="11" spans="1:18" ht="14.25" customHeight="1">
      <c r="A11" s="99">
        <v>3</v>
      </c>
      <c r="B11" s="17" t="s">
        <v>27</v>
      </c>
      <c r="C11" s="18">
        <v>60000</v>
      </c>
      <c r="D11" s="18">
        <v>1</v>
      </c>
      <c r="E11" s="18">
        <f t="shared" si="3"/>
        <v>60000</v>
      </c>
      <c r="F11" s="18">
        <f t="shared" si="2"/>
        <v>1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f t="shared" si="1"/>
        <v>0</v>
      </c>
      <c r="R11" s="17"/>
    </row>
    <row r="12" spans="1:18" ht="14.25" customHeight="1">
      <c r="A12" s="99">
        <v>4</v>
      </c>
      <c r="B12" s="17" t="s">
        <v>28</v>
      </c>
      <c r="C12" s="18">
        <v>10000</v>
      </c>
      <c r="D12" s="18">
        <v>1</v>
      </c>
      <c r="E12" s="18">
        <f t="shared" si="3"/>
        <v>10000</v>
      </c>
      <c r="F12" s="18">
        <f t="shared" si="2"/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f t="shared" si="1"/>
        <v>0</v>
      </c>
      <c r="R12" s="17"/>
    </row>
    <row r="13" spans="1:18" ht="14.25" customHeight="1">
      <c r="A13" s="99">
        <v>5</v>
      </c>
      <c r="B13" s="17" t="s">
        <v>29</v>
      </c>
      <c r="C13" s="18">
        <v>70000</v>
      </c>
      <c r="D13" s="18">
        <v>0</v>
      </c>
      <c r="E13" s="18">
        <f t="shared" si="3"/>
        <v>0</v>
      </c>
      <c r="F13" s="18">
        <f t="shared" si="2"/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f t="shared" si="1"/>
        <v>0</v>
      </c>
      <c r="R13" s="17"/>
    </row>
    <row r="14" spans="1:18" ht="14.25" customHeight="1">
      <c r="A14" s="99">
        <v>6</v>
      </c>
      <c r="B14" s="17" t="s">
        <v>30</v>
      </c>
      <c r="C14" s="18">
        <v>40000</v>
      </c>
      <c r="D14" s="18">
        <v>2</v>
      </c>
      <c r="E14" s="18">
        <f t="shared" si="3"/>
        <v>80000</v>
      </c>
      <c r="F14" s="18">
        <f t="shared" si="2"/>
        <v>2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f t="shared" si="1"/>
        <v>0</v>
      </c>
      <c r="R14" s="17"/>
    </row>
    <row r="15" spans="1:18" ht="14.25" customHeight="1">
      <c r="A15" s="99">
        <v>7</v>
      </c>
      <c r="B15" s="17" t="s">
        <v>31</v>
      </c>
      <c r="C15" s="18">
        <v>65000</v>
      </c>
      <c r="D15" s="18">
        <v>0</v>
      </c>
      <c r="E15" s="18">
        <f t="shared" si="3"/>
        <v>0</v>
      </c>
      <c r="F15" s="18">
        <f t="shared" si="2"/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f t="shared" si="1"/>
        <v>0</v>
      </c>
      <c r="R15" s="17"/>
    </row>
    <row r="16" spans="1:18">
      <c r="A16" s="128" t="s">
        <v>32</v>
      </c>
      <c r="B16" s="129"/>
      <c r="C16" s="120">
        <v>0</v>
      </c>
      <c r="D16" s="15">
        <v>0</v>
      </c>
      <c r="E16" s="18">
        <f t="shared" si="3"/>
        <v>0</v>
      </c>
      <c r="F16" s="80">
        <f t="shared" si="2"/>
        <v>0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8">
        <f t="shared" ref="Q16:Q34" si="4">SUM(H16:P16)</f>
        <v>0</v>
      </c>
      <c r="R16" s="15"/>
    </row>
    <row r="17" spans="1:18" ht="14.25" customHeight="1">
      <c r="A17" s="99">
        <v>1</v>
      </c>
      <c r="B17" s="19" t="s">
        <v>33</v>
      </c>
      <c r="C17" s="16">
        <v>120000</v>
      </c>
      <c r="D17" s="18">
        <v>0</v>
      </c>
      <c r="E17" s="18">
        <f t="shared" si="3"/>
        <v>0</v>
      </c>
      <c r="F17" s="18">
        <f t="shared" ref="F17:F35" si="5">D17</f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f t="shared" si="4"/>
        <v>0</v>
      </c>
      <c r="R17" s="17"/>
    </row>
    <row r="18" spans="1:18" ht="14.25" customHeight="1">
      <c r="A18" s="99">
        <v>2</v>
      </c>
      <c r="B18" s="19" t="s">
        <v>34</v>
      </c>
      <c r="C18" s="18">
        <v>610000</v>
      </c>
      <c r="D18" s="18">
        <v>0</v>
      </c>
      <c r="E18" s="18">
        <f t="shared" si="3"/>
        <v>0</v>
      </c>
      <c r="F18" s="18">
        <f t="shared" si="5"/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f t="shared" si="4"/>
        <v>0</v>
      </c>
      <c r="R18" s="17"/>
    </row>
    <row r="19" spans="1:18" ht="14.25" customHeight="1">
      <c r="A19" s="99">
        <v>3</v>
      </c>
      <c r="B19" s="19" t="s">
        <v>35</v>
      </c>
      <c r="C19" s="16">
        <v>50000</v>
      </c>
      <c r="D19" s="18">
        <v>0</v>
      </c>
      <c r="E19" s="18">
        <f t="shared" si="3"/>
        <v>0</v>
      </c>
      <c r="F19" s="18">
        <f t="shared" si="5"/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f t="shared" si="4"/>
        <v>0</v>
      </c>
      <c r="R19" s="17"/>
    </row>
    <row r="20" spans="1:18">
      <c r="A20" s="128" t="s">
        <v>36</v>
      </c>
      <c r="B20" s="129"/>
      <c r="C20" s="120">
        <v>0</v>
      </c>
      <c r="D20" s="15">
        <v>0</v>
      </c>
      <c r="E20" s="18">
        <f t="shared" si="3"/>
        <v>0</v>
      </c>
      <c r="F20" s="80">
        <f t="shared" si="5"/>
        <v>0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8">
        <f t="shared" si="4"/>
        <v>0</v>
      </c>
      <c r="R20" s="15"/>
    </row>
    <row r="21" spans="1:18" ht="14.25" customHeight="1">
      <c r="A21" s="99">
        <v>1</v>
      </c>
      <c r="B21" s="17" t="s">
        <v>37</v>
      </c>
      <c r="C21" s="18">
        <v>12000</v>
      </c>
      <c r="D21" s="18">
        <v>2</v>
      </c>
      <c r="E21" s="18">
        <f t="shared" si="3"/>
        <v>24000</v>
      </c>
      <c r="F21" s="18">
        <f t="shared" si="5"/>
        <v>2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f t="shared" si="4"/>
        <v>0</v>
      </c>
      <c r="R21" s="17"/>
    </row>
    <row r="22" spans="1:18">
      <c r="A22" s="128" t="s">
        <v>38</v>
      </c>
      <c r="B22" s="129"/>
      <c r="C22" s="120">
        <v>0</v>
      </c>
      <c r="D22" s="15">
        <v>0</v>
      </c>
      <c r="E22" s="18">
        <f t="shared" si="3"/>
        <v>0</v>
      </c>
      <c r="F22" s="80">
        <f t="shared" si="5"/>
        <v>0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>
        <f t="shared" si="4"/>
        <v>0</v>
      </c>
      <c r="R22" s="15"/>
    </row>
    <row r="23" spans="1:18" ht="14.25" customHeight="1">
      <c r="A23" s="99">
        <v>1</v>
      </c>
      <c r="B23" s="17" t="s">
        <v>39</v>
      </c>
      <c r="C23" s="18">
        <v>100000</v>
      </c>
      <c r="D23" s="18">
        <v>2</v>
      </c>
      <c r="E23" s="18">
        <f t="shared" si="3"/>
        <v>200000</v>
      </c>
      <c r="F23" s="18">
        <f t="shared" si="5"/>
        <v>2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f t="shared" si="4"/>
        <v>0</v>
      </c>
      <c r="R23" s="17"/>
    </row>
    <row r="24" spans="1:18">
      <c r="A24" s="128" t="s">
        <v>40</v>
      </c>
      <c r="B24" s="129"/>
      <c r="C24" s="120">
        <v>0</v>
      </c>
      <c r="D24" s="15">
        <v>0</v>
      </c>
      <c r="E24" s="18">
        <f t="shared" si="3"/>
        <v>0</v>
      </c>
      <c r="F24" s="80">
        <f t="shared" si="5"/>
        <v>0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8">
        <f t="shared" si="4"/>
        <v>0</v>
      </c>
      <c r="R24" s="15"/>
    </row>
    <row r="25" spans="1:18" ht="14.25" customHeight="1">
      <c r="A25" s="99">
        <v>1</v>
      </c>
      <c r="B25" s="17" t="s">
        <v>41</v>
      </c>
      <c r="C25" s="18">
        <v>350000</v>
      </c>
      <c r="D25" s="18">
        <v>1</v>
      </c>
      <c r="E25" s="18">
        <f t="shared" si="3"/>
        <v>350000</v>
      </c>
      <c r="F25" s="18">
        <f t="shared" si="5"/>
        <v>1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f t="shared" si="4"/>
        <v>0</v>
      </c>
      <c r="R25" s="17"/>
    </row>
    <row r="26" spans="1:18" ht="14.25" customHeight="1">
      <c r="A26" s="99">
        <v>2</v>
      </c>
      <c r="B26" s="17" t="s">
        <v>42</v>
      </c>
      <c r="C26" s="18">
        <v>45000</v>
      </c>
      <c r="D26" s="18">
        <v>0</v>
      </c>
      <c r="E26" s="18">
        <f t="shared" si="3"/>
        <v>0</v>
      </c>
      <c r="F26" s="18">
        <f t="shared" si="5"/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f t="shared" si="4"/>
        <v>0</v>
      </c>
      <c r="R26" s="17"/>
    </row>
    <row r="27" spans="1:18" ht="14.25" customHeight="1">
      <c r="A27" s="99">
        <v>3</v>
      </c>
      <c r="B27" s="17" t="s">
        <v>43</v>
      </c>
      <c r="C27" s="16">
        <v>55000</v>
      </c>
      <c r="D27" s="18">
        <v>0</v>
      </c>
      <c r="E27" s="18">
        <f t="shared" si="3"/>
        <v>0</v>
      </c>
      <c r="F27" s="18">
        <f t="shared" si="5"/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f t="shared" si="4"/>
        <v>0</v>
      </c>
      <c r="R27" s="17"/>
    </row>
    <row r="28" spans="1:18" ht="14.25" customHeight="1">
      <c r="A28" s="99">
        <v>4</v>
      </c>
      <c r="B28" s="17" t="s">
        <v>44</v>
      </c>
      <c r="C28" s="16">
        <v>200000</v>
      </c>
      <c r="D28" s="18">
        <v>0</v>
      </c>
      <c r="E28" s="18">
        <f t="shared" si="3"/>
        <v>0</v>
      </c>
      <c r="F28" s="18">
        <f t="shared" si="5"/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f t="shared" si="4"/>
        <v>0</v>
      </c>
      <c r="R28" s="17"/>
    </row>
    <row r="29" spans="1:18" ht="14.25" customHeight="1">
      <c r="A29" s="99">
        <v>5</v>
      </c>
      <c r="B29" s="17" t="s">
        <v>45</v>
      </c>
      <c r="C29" s="16">
        <v>55000</v>
      </c>
      <c r="D29" s="18">
        <v>3</v>
      </c>
      <c r="E29" s="18">
        <f t="shared" si="3"/>
        <v>165000</v>
      </c>
      <c r="F29" s="18">
        <f t="shared" si="5"/>
        <v>3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f t="shared" si="4"/>
        <v>0</v>
      </c>
      <c r="R29" s="17"/>
    </row>
    <row r="30" spans="1:18" ht="14.25" customHeight="1">
      <c r="A30" s="99">
        <v>6</v>
      </c>
      <c r="B30" s="17" t="s">
        <v>46</v>
      </c>
      <c r="C30" s="16">
        <v>200000</v>
      </c>
      <c r="D30" s="18">
        <v>0</v>
      </c>
      <c r="E30" s="18">
        <f t="shared" si="3"/>
        <v>0</v>
      </c>
      <c r="F30" s="18">
        <f t="shared" si="5"/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f t="shared" si="4"/>
        <v>0</v>
      </c>
      <c r="R30" s="17"/>
    </row>
    <row r="31" spans="1:18" ht="14.25" customHeight="1">
      <c r="A31" s="99">
        <v>7</v>
      </c>
      <c r="B31" s="17" t="s">
        <v>47</v>
      </c>
      <c r="C31" s="16">
        <v>200000</v>
      </c>
      <c r="D31" s="18">
        <v>1</v>
      </c>
      <c r="E31" s="18">
        <f t="shared" si="3"/>
        <v>200000</v>
      </c>
      <c r="F31" s="18">
        <f t="shared" si="5"/>
        <v>1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f t="shared" si="4"/>
        <v>0</v>
      </c>
      <c r="R31" s="17"/>
    </row>
    <row r="32" spans="1:18" ht="14.25" customHeight="1">
      <c r="A32" s="99">
        <v>8</v>
      </c>
      <c r="B32" s="17" t="s">
        <v>48</v>
      </c>
      <c r="C32" s="18">
        <v>45000</v>
      </c>
      <c r="D32" s="18">
        <v>2</v>
      </c>
      <c r="E32" s="18">
        <f t="shared" si="3"/>
        <v>90000</v>
      </c>
      <c r="F32" s="18">
        <f t="shared" si="5"/>
        <v>2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f t="shared" si="4"/>
        <v>0</v>
      </c>
      <c r="R32" s="17"/>
    </row>
    <row r="33" spans="1:18" ht="14.25" customHeight="1">
      <c r="A33" s="99">
        <v>9</v>
      </c>
      <c r="B33" s="17" t="s">
        <v>49</v>
      </c>
      <c r="C33" s="16">
        <v>130000</v>
      </c>
      <c r="D33" s="18">
        <v>0</v>
      </c>
      <c r="E33" s="18">
        <f t="shared" si="3"/>
        <v>0</v>
      </c>
      <c r="F33" s="18">
        <f t="shared" si="5"/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f t="shared" si="4"/>
        <v>0</v>
      </c>
      <c r="R33" s="17"/>
    </row>
    <row r="34" spans="1:18" ht="14.25" customHeight="1">
      <c r="A34" s="99">
        <v>10</v>
      </c>
      <c r="B34" s="17" t="s">
        <v>50</v>
      </c>
      <c r="C34" s="16">
        <v>200000</v>
      </c>
      <c r="D34" s="18">
        <v>0</v>
      </c>
      <c r="E34" s="18">
        <f t="shared" si="3"/>
        <v>0</v>
      </c>
      <c r="F34" s="18">
        <f t="shared" si="5"/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f t="shared" si="4"/>
        <v>0</v>
      </c>
      <c r="R34" s="17"/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8">
        <f t="shared" si="3"/>
        <v>0</v>
      </c>
      <c r="F35" s="80">
        <f t="shared" si="5"/>
        <v>0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8">
        <f t="shared" ref="Q35:Q57" si="6">SUM(H35:P35)</f>
        <v>0</v>
      </c>
      <c r="R35" s="15"/>
    </row>
    <row r="36" spans="1:18" ht="14.25" customHeight="1">
      <c r="A36" s="99">
        <v>1</v>
      </c>
      <c r="B36" s="17" t="s">
        <v>41</v>
      </c>
      <c r="C36" s="18">
        <v>350000</v>
      </c>
      <c r="D36" s="18">
        <v>0</v>
      </c>
      <c r="E36" s="18">
        <f t="shared" si="3"/>
        <v>0</v>
      </c>
      <c r="F36" s="18">
        <f t="shared" ref="F36:F57" si="7">D36</f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f t="shared" si="6"/>
        <v>0</v>
      </c>
      <c r="R36" s="17"/>
    </row>
    <row r="37" spans="1:18" ht="14.25" customHeight="1">
      <c r="A37" s="99">
        <v>2</v>
      </c>
      <c r="B37" s="17" t="s">
        <v>42</v>
      </c>
      <c r="C37" s="18">
        <v>45000</v>
      </c>
      <c r="D37" s="18">
        <v>0</v>
      </c>
      <c r="E37" s="18">
        <f t="shared" si="3"/>
        <v>0</v>
      </c>
      <c r="F37" s="18">
        <f t="shared" si="7"/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f t="shared" si="6"/>
        <v>0</v>
      </c>
      <c r="R37" s="17"/>
    </row>
    <row r="38" spans="1:18" ht="14.25" customHeight="1">
      <c r="A38" s="99">
        <v>3</v>
      </c>
      <c r="B38" s="17" t="s">
        <v>43</v>
      </c>
      <c r="C38" s="16">
        <v>55000</v>
      </c>
      <c r="D38" s="18">
        <v>0</v>
      </c>
      <c r="E38" s="18">
        <f t="shared" si="3"/>
        <v>0</v>
      </c>
      <c r="F38" s="18">
        <f t="shared" si="7"/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f t="shared" si="6"/>
        <v>0</v>
      </c>
      <c r="R38" s="17"/>
    </row>
    <row r="39" spans="1:18" ht="14.25" customHeight="1">
      <c r="A39" s="99">
        <v>4</v>
      </c>
      <c r="B39" s="17" t="s">
        <v>44</v>
      </c>
      <c r="C39" s="16">
        <v>200000</v>
      </c>
      <c r="D39" s="18">
        <v>0</v>
      </c>
      <c r="E39" s="18">
        <f t="shared" si="3"/>
        <v>0</v>
      </c>
      <c r="F39" s="18">
        <f t="shared" si="7"/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f t="shared" si="6"/>
        <v>0</v>
      </c>
      <c r="R39" s="17"/>
    </row>
    <row r="40" spans="1:18" ht="14.25" customHeight="1">
      <c r="A40" s="99">
        <v>5</v>
      </c>
      <c r="B40" s="17" t="s">
        <v>45</v>
      </c>
      <c r="C40" s="16">
        <v>55000</v>
      </c>
      <c r="D40" s="18">
        <v>0</v>
      </c>
      <c r="E40" s="18">
        <f t="shared" si="3"/>
        <v>0</v>
      </c>
      <c r="F40" s="18">
        <f t="shared" si="7"/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f t="shared" si="6"/>
        <v>0</v>
      </c>
      <c r="R40" s="17"/>
    </row>
    <row r="41" spans="1:18" ht="14.25" customHeight="1">
      <c r="A41" s="99">
        <v>6</v>
      </c>
      <c r="B41" s="17" t="s">
        <v>46</v>
      </c>
      <c r="C41" s="16">
        <v>200000</v>
      </c>
      <c r="D41" s="18">
        <v>0</v>
      </c>
      <c r="E41" s="18">
        <f t="shared" si="3"/>
        <v>0</v>
      </c>
      <c r="F41" s="18">
        <f t="shared" si="7"/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f t="shared" si="6"/>
        <v>0</v>
      </c>
      <c r="R41" s="17"/>
    </row>
    <row r="42" spans="1:18" ht="14.25" customHeight="1">
      <c r="A42" s="99">
        <v>7</v>
      </c>
      <c r="B42" s="17" t="s">
        <v>47</v>
      </c>
      <c r="C42" s="16">
        <v>200000</v>
      </c>
      <c r="D42" s="18">
        <v>0</v>
      </c>
      <c r="E42" s="18">
        <f t="shared" si="3"/>
        <v>0</v>
      </c>
      <c r="F42" s="18">
        <f t="shared" si="7"/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f t="shared" si="6"/>
        <v>0</v>
      </c>
      <c r="R42" s="17"/>
    </row>
    <row r="43" spans="1:18" ht="14.25" customHeight="1">
      <c r="A43" s="99">
        <v>8</v>
      </c>
      <c r="B43" s="17" t="s">
        <v>48</v>
      </c>
      <c r="C43" s="18">
        <v>45000</v>
      </c>
      <c r="D43" s="18">
        <v>0</v>
      </c>
      <c r="E43" s="18">
        <f t="shared" si="3"/>
        <v>0</v>
      </c>
      <c r="F43" s="18">
        <f t="shared" si="7"/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f t="shared" si="6"/>
        <v>0</v>
      </c>
      <c r="R43" s="17"/>
    </row>
    <row r="44" spans="1:18" ht="14.25" customHeight="1">
      <c r="A44" s="99">
        <v>9</v>
      </c>
      <c r="B44" s="17" t="s">
        <v>49</v>
      </c>
      <c r="C44" s="16">
        <v>130000</v>
      </c>
      <c r="D44" s="18">
        <v>0</v>
      </c>
      <c r="E44" s="18">
        <f t="shared" si="3"/>
        <v>0</v>
      </c>
      <c r="F44" s="18">
        <f t="shared" si="7"/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f t="shared" si="6"/>
        <v>0</v>
      </c>
      <c r="R44" s="17"/>
    </row>
    <row r="45" spans="1:18" ht="14.25" customHeight="1">
      <c r="A45" s="99">
        <v>10</v>
      </c>
      <c r="B45" s="17" t="s">
        <v>50</v>
      </c>
      <c r="C45" s="16">
        <v>200000</v>
      </c>
      <c r="D45" s="18">
        <v>0</v>
      </c>
      <c r="E45" s="18">
        <f t="shared" si="3"/>
        <v>0</v>
      </c>
      <c r="F45" s="18">
        <f t="shared" si="7"/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f t="shared" si="6"/>
        <v>0</v>
      </c>
      <c r="R45" s="17"/>
    </row>
    <row r="46" spans="1:18">
      <c r="A46" s="128" t="s">
        <v>52</v>
      </c>
      <c r="B46" s="129"/>
      <c r="C46" s="120">
        <v>0</v>
      </c>
      <c r="D46" s="80">
        <v>0</v>
      </c>
      <c r="E46" s="18">
        <f t="shared" si="3"/>
        <v>0</v>
      </c>
      <c r="F46" s="80">
        <f t="shared" si="7"/>
        <v>0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8">
        <f t="shared" si="6"/>
        <v>0</v>
      </c>
      <c r="R46" s="15"/>
    </row>
    <row r="47" spans="1:18" ht="14.25" customHeight="1">
      <c r="A47" s="99">
        <v>1</v>
      </c>
      <c r="B47" s="17" t="s">
        <v>41</v>
      </c>
      <c r="C47" s="18">
        <v>350000</v>
      </c>
      <c r="D47" s="18">
        <v>0</v>
      </c>
      <c r="E47" s="18">
        <f t="shared" si="3"/>
        <v>0</v>
      </c>
      <c r="F47" s="18">
        <f t="shared" si="7"/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f t="shared" si="6"/>
        <v>0</v>
      </c>
      <c r="R47" s="17"/>
    </row>
    <row r="48" spans="1:18" ht="14.25" customHeight="1">
      <c r="A48" s="99">
        <v>2</v>
      </c>
      <c r="B48" s="17" t="s">
        <v>42</v>
      </c>
      <c r="C48" s="18">
        <v>45000</v>
      </c>
      <c r="D48" s="18">
        <v>0</v>
      </c>
      <c r="E48" s="18">
        <f t="shared" si="3"/>
        <v>0</v>
      </c>
      <c r="F48" s="18">
        <f t="shared" si="7"/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f t="shared" si="6"/>
        <v>0</v>
      </c>
      <c r="R48" s="17"/>
    </row>
    <row r="49" spans="1:18" ht="14.25" customHeight="1">
      <c r="A49" s="99">
        <v>3</v>
      </c>
      <c r="B49" s="17" t="s">
        <v>43</v>
      </c>
      <c r="C49" s="16">
        <v>55000</v>
      </c>
      <c r="D49" s="18">
        <v>0</v>
      </c>
      <c r="E49" s="18">
        <f t="shared" si="3"/>
        <v>0</v>
      </c>
      <c r="F49" s="18">
        <f t="shared" si="7"/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f t="shared" si="6"/>
        <v>0</v>
      </c>
      <c r="R49" s="17"/>
    </row>
    <row r="50" spans="1:18" ht="14.25" customHeight="1">
      <c r="A50" s="99">
        <v>4</v>
      </c>
      <c r="B50" s="17" t="s">
        <v>44</v>
      </c>
      <c r="C50" s="16">
        <v>200000</v>
      </c>
      <c r="D50" s="18">
        <v>0</v>
      </c>
      <c r="E50" s="18">
        <f t="shared" si="3"/>
        <v>0</v>
      </c>
      <c r="F50" s="18">
        <f t="shared" si="7"/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f t="shared" si="6"/>
        <v>0</v>
      </c>
      <c r="R50" s="17"/>
    </row>
    <row r="51" spans="1:18" ht="14.25" customHeight="1">
      <c r="A51" s="99">
        <v>5</v>
      </c>
      <c r="B51" s="17" t="s">
        <v>45</v>
      </c>
      <c r="C51" s="16">
        <v>55000</v>
      </c>
      <c r="D51" s="18">
        <v>0</v>
      </c>
      <c r="E51" s="18">
        <f t="shared" si="3"/>
        <v>0</v>
      </c>
      <c r="F51" s="18">
        <f t="shared" si="7"/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f t="shared" si="6"/>
        <v>0</v>
      </c>
      <c r="R51" s="17"/>
    </row>
    <row r="52" spans="1:18" ht="14.25" customHeight="1">
      <c r="A52" s="99">
        <v>6</v>
      </c>
      <c r="B52" s="17" t="s">
        <v>46</v>
      </c>
      <c r="C52" s="16">
        <v>200000</v>
      </c>
      <c r="D52" s="18">
        <v>0</v>
      </c>
      <c r="E52" s="18">
        <f t="shared" si="3"/>
        <v>0</v>
      </c>
      <c r="F52" s="18">
        <f t="shared" si="7"/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f t="shared" si="6"/>
        <v>0</v>
      </c>
      <c r="R52" s="17"/>
    </row>
    <row r="53" spans="1:18" ht="14.25" customHeight="1">
      <c r="A53" s="99">
        <v>7</v>
      </c>
      <c r="B53" s="17" t="s">
        <v>47</v>
      </c>
      <c r="C53" s="16">
        <v>200000</v>
      </c>
      <c r="D53" s="18">
        <v>0</v>
      </c>
      <c r="E53" s="18">
        <f t="shared" si="3"/>
        <v>0</v>
      </c>
      <c r="F53" s="18">
        <f t="shared" si="7"/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f t="shared" si="6"/>
        <v>0</v>
      </c>
      <c r="R53" s="17"/>
    </row>
    <row r="54" spans="1:18" ht="14.25" customHeight="1">
      <c r="A54" s="99">
        <v>8</v>
      </c>
      <c r="B54" s="17" t="s">
        <v>48</v>
      </c>
      <c r="C54" s="18">
        <v>45000</v>
      </c>
      <c r="D54" s="18">
        <v>0</v>
      </c>
      <c r="E54" s="18">
        <f t="shared" si="3"/>
        <v>0</v>
      </c>
      <c r="F54" s="18">
        <f t="shared" si="7"/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f t="shared" si="6"/>
        <v>0</v>
      </c>
      <c r="R54" s="17"/>
    </row>
    <row r="55" spans="1:18" ht="14.25" customHeight="1">
      <c r="A55" s="99">
        <v>9</v>
      </c>
      <c r="B55" s="17" t="s">
        <v>49</v>
      </c>
      <c r="C55" s="16">
        <v>130000</v>
      </c>
      <c r="D55" s="18">
        <v>0</v>
      </c>
      <c r="E55" s="18">
        <f t="shared" si="3"/>
        <v>0</v>
      </c>
      <c r="F55" s="18">
        <f t="shared" si="7"/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f t="shared" si="6"/>
        <v>0</v>
      </c>
      <c r="R55" s="17"/>
    </row>
    <row r="56" spans="1:18" ht="14.25" customHeight="1">
      <c r="A56" s="99">
        <v>10</v>
      </c>
      <c r="B56" s="17" t="s">
        <v>50</v>
      </c>
      <c r="C56" s="16">
        <v>200000</v>
      </c>
      <c r="D56" s="18">
        <v>0</v>
      </c>
      <c r="E56" s="18">
        <f t="shared" si="3"/>
        <v>0</v>
      </c>
      <c r="F56" s="18">
        <f t="shared" si="7"/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f t="shared" si="6"/>
        <v>0</v>
      </c>
      <c r="R56" s="17"/>
    </row>
    <row r="57" spans="1:18">
      <c r="A57" s="128" t="s">
        <v>53</v>
      </c>
      <c r="B57" s="129"/>
      <c r="C57" s="120">
        <v>0</v>
      </c>
      <c r="D57" s="15">
        <v>0</v>
      </c>
      <c r="E57" s="18">
        <f t="shared" si="3"/>
        <v>0</v>
      </c>
      <c r="F57" s="80">
        <f t="shared" si="7"/>
        <v>0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8">
        <f t="shared" si="6"/>
        <v>0</v>
      </c>
      <c r="R57" s="15"/>
    </row>
    <row r="58" spans="1:18" ht="14.25" customHeight="1">
      <c r="A58" s="99">
        <v>1</v>
      </c>
      <c r="B58" s="17" t="s">
        <v>54</v>
      </c>
      <c r="C58" s="16">
        <v>120000</v>
      </c>
      <c r="D58" s="18">
        <v>0</v>
      </c>
      <c r="E58" s="18">
        <f t="shared" si="3"/>
        <v>0</v>
      </c>
      <c r="F58" s="18">
        <f t="shared" ref="F58" si="8">D58</f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f t="shared" ref="Q58" si="9">SUM(H58:P58)</f>
        <v>0</v>
      </c>
      <c r="R58" s="17"/>
    </row>
    <row r="59" spans="1:18">
      <c r="A59" s="15"/>
      <c r="B59" s="115" t="s">
        <v>21</v>
      </c>
      <c r="C59" s="37"/>
      <c r="D59" s="15">
        <f t="shared" ref="D59:R59" si="10">SUM(D7:D58)</f>
        <v>16</v>
      </c>
      <c r="E59" s="121">
        <f>SUM(E9:E58)</f>
        <v>1329000</v>
      </c>
      <c r="F59" s="15">
        <f t="shared" si="10"/>
        <v>16</v>
      </c>
      <c r="G59" s="15">
        <f t="shared" si="10"/>
        <v>0</v>
      </c>
      <c r="H59" s="15">
        <f t="shared" si="10"/>
        <v>0</v>
      </c>
      <c r="I59" s="15">
        <f t="shared" si="10"/>
        <v>0</v>
      </c>
      <c r="J59" s="15">
        <f t="shared" si="10"/>
        <v>0</v>
      </c>
      <c r="K59" s="15">
        <f t="shared" si="10"/>
        <v>0</v>
      </c>
      <c r="L59" s="15">
        <f t="shared" si="10"/>
        <v>0</v>
      </c>
      <c r="M59" s="15">
        <f t="shared" si="10"/>
        <v>0</v>
      </c>
      <c r="N59" s="15">
        <f t="shared" si="10"/>
        <v>0</v>
      </c>
      <c r="O59" s="15">
        <f t="shared" si="10"/>
        <v>0</v>
      </c>
      <c r="P59" s="15">
        <f t="shared" si="10"/>
        <v>0</v>
      </c>
      <c r="Q59" s="15">
        <f t="shared" si="10"/>
        <v>0</v>
      </c>
      <c r="R59" s="15">
        <f t="shared" si="10"/>
        <v>0</v>
      </c>
    </row>
  </sheetData>
  <mergeCells count="22">
    <mergeCell ref="F4:F5"/>
    <mergeCell ref="G4:G5"/>
    <mergeCell ref="H4:Q5"/>
    <mergeCell ref="R4:R5"/>
    <mergeCell ref="C4:C5"/>
    <mergeCell ref="A1:R1"/>
    <mergeCell ref="A2:D2"/>
    <mergeCell ref="G2:R2"/>
    <mergeCell ref="A3:J3"/>
    <mergeCell ref="K3:R3"/>
    <mergeCell ref="A57:B57"/>
    <mergeCell ref="A16:B16"/>
    <mergeCell ref="A20:B20"/>
    <mergeCell ref="A22:B22"/>
    <mergeCell ref="A24:B24"/>
    <mergeCell ref="A35:B35"/>
    <mergeCell ref="A46:B46"/>
    <mergeCell ref="A8:B8"/>
    <mergeCell ref="A4:A5"/>
    <mergeCell ref="B4:B5"/>
    <mergeCell ref="D4:D5"/>
    <mergeCell ref="A7:B7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workbookViewId="0">
      <selection activeCell="C58" sqref="C9:C58"/>
    </sheetView>
  </sheetViews>
  <sheetFormatPr defaultRowHeight="15.75"/>
  <cols>
    <col min="1" max="1" width="3.5703125" style="21" bestFit="1" customWidth="1"/>
    <col min="2" max="2" width="50.42578125" style="14" bestFit="1" customWidth="1"/>
    <col min="3" max="3" width="19.28515625" style="14" bestFit="1" customWidth="1"/>
    <col min="4" max="5" width="13" style="14" customWidth="1"/>
    <col min="6" max="6" width="9.7109375" style="14" customWidth="1"/>
    <col min="7" max="7" width="11.42578125" style="14" customWidth="1"/>
    <col min="8" max="16" width="4.28515625" style="14" bestFit="1" customWidth="1"/>
    <col min="17" max="17" width="6" style="14" bestFit="1" customWidth="1"/>
    <col min="18" max="18" width="12.5703125" style="14" customWidth="1"/>
    <col min="19" max="259" width="9.140625" style="14"/>
    <col min="260" max="260" width="50.42578125" style="14" bestFit="1" customWidth="1"/>
    <col min="261" max="261" width="13" style="14" customWidth="1"/>
    <col min="262" max="262" width="9.7109375" style="14" customWidth="1"/>
    <col min="263" max="263" width="11.42578125" style="14" customWidth="1"/>
    <col min="264" max="264" width="6.85546875" style="14" customWidth="1"/>
    <col min="265" max="265" width="7" style="14" customWidth="1"/>
    <col min="266" max="266" width="6.85546875" style="14" customWidth="1"/>
    <col min="267" max="267" width="7.140625" style="14" customWidth="1"/>
    <col min="268" max="268" width="6.7109375" style="14" customWidth="1"/>
    <col min="269" max="269" width="6.28515625" style="14" customWidth="1"/>
    <col min="270" max="270" width="6.5703125" style="14" customWidth="1"/>
    <col min="271" max="271" width="6.7109375" style="14" customWidth="1"/>
    <col min="272" max="272" width="6.5703125" style="14" customWidth="1"/>
    <col min="273" max="273" width="6.42578125" style="14" customWidth="1"/>
    <col min="274" max="274" width="12.5703125" style="14" customWidth="1"/>
    <col min="275" max="515" width="9.140625" style="14"/>
    <col min="516" max="516" width="50.42578125" style="14" bestFit="1" customWidth="1"/>
    <col min="517" max="517" width="13" style="14" customWidth="1"/>
    <col min="518" max="518" width="9.7109375" style="14" customWidth="1"/>
    <col min="519" max="519" width="11.42578125" style="14" customWidth="1"/>
    <col min="520" max="520" width="6.85546875" style="14" customWidth="1"/>
    <col min="521" max="521" width="7" style="14" customWidth="1"/>
    <col min="522" max="522" width="6.85546875" style="14" customWidth="1"/>
    <col min="523" max="523" width="7.140625" style="14" customWidth="1"/>
    <col min="524" max="524" width="6.7109375" style="14" customWidth="1"/>
    <col min="525" max="525" width="6.28515625" style="14" customWidth="1"/>
    <col min="526" max="526" width="6.5703125" style="14" customWidth="1"/>
    <col min="527" max="527" width="6.7109375" style="14" customWidth="1"/>
    <col min="528" max="528" width="6.5703125" style="14" customWidth="1"/>
    <col min="529" max="529" width="6.42578125" style="14" customWidth="1"/>
    <col min="530" max="530" width="12.5703125" style="14" customWidth="1"/>
    <col min="531" max="771" width="9.140625" style="14"/>
    <col min="772" max="772" width="50.42578125" style="14" bestFit="1" customWidth="1"/>
    <col min="773" max="773" width="13" style="14" customWidth="1"/>
    <col min="774" max="774" width="9.7109375" style="14" customWidth="1"/>
    <col min="775" max="775" width="11.42578125" style="14" customWidth="1"/>
    <col min="776" max="776" width="6.85546875" style="14" customWidth="1"/>
    <col min="777" max="777" width="7" style="14" customWidth="1"/>
    <col min="778" max="778" width="6.85546875" style="14" customWidth="1"/>
    <col min="779" max="779" width="7.140625" style="14" customWidth="1"/>
    <col min="780" max="780" width="6.7109375" style="14" customWidth="1"/>
    <col min="781" max="781" width="6.28515625" style="14" customWidth="1"/>
    <col min="782" max="782" width="6.5703125" style="14" customWidth="1"/>
    <col min="783" max="783" width="6.7109375" style="14" customWidth="1"/>
    <col min="784" max="784" width="6.5703125" style="14" customWidth="1"/>
    <col min="785" max="785" width="6.42578125" style="14" customWidth="1"/>
    <col min="786" max="786" width="12.5703125" style="14" customWidth="1"/>
    <col min="787" max="1027" width="9.140625" style="14"/>
    <col min="1028" max="1028" width="50.42578125" style="14" bestFit="1" customWidth="1"/>
    <col min="1029" max="1029" width="13" style="14" customWidth="1"/>
    <col min="1030" max="1030" width="9.7109375" style="14" customWidth="1"/>
    <col min="1031" max="1031" width="11.42578125" style="14" customWidth="1"/>
    <col min="1032" max="1032" width="6.85546875" style="14" customWidth="1"/>
    <col min="1033" max="1033" width="7" style="14" customWidth="1"/>
    <col min="1034" max="1034" width="6.85546875" style="14" customWidth="1"/>
    <col min="1035" max="1035" width="7.140625" style="14" customWidth="1"/>
    <col min="1036" max="1036" width="6.7109375" style="14" customWidth="1"/>
    <col min="1037" max="1037" width="6.28515625" style="14" customWidth="1"/>
    <col min="1038" max="1038" width="6.5703125" style="14" customWidth="1"/>
    <col min="1039" max="1039" width="6.7109375" style="14" customWidth="1"/>
    <col min="1040" max="1040" width="6.5703125" style="14" customWidth="1"/>
    <col min="1041" max="1041" width="6.42578125" style="14" customWidth="1"/>
    <col min="1042" max="1042" width="12.5703125" style="14" customWidth="1"/>
    <col min="1043" max="1283" width="9.140625" style="14"/>
    <col min="1284" max="1284" width="50.42578125" style="14" bestFit="1" customWidth="1"/>
    <col min="1285" max="1285" width="13" style="14" customWidth="1"/>
    <col min="1286" max="1286" width="9.7109375" style="14" customWidth="1"/>
    <col min="1287" max="1287" width="11.42578125" style="14" customWidth="1"/>
    <col min="1288" max="1288" width="6.85546875" style="14" customWidth="1"/>
    <col min="1289" max="1289" width="7" style="14" customWidth="1"/>
    <col min="1290" max="1290" width="6.85546875" style="14" customWidth="1"/>
    <col min="1291" max="1291" width="7.140625" style="14" customWidth="1"/>
    <col min="1292" max="1292" width="6.7109375" style="14" customWidth="1"/>
    <col min="1293" max="1293" width="6.28515625" style="14" customWidth="1"/>
    <col min="1294" max="1294" width="6.5703125" style="14" customWidth="1"/>
    <col min="1295" max="1295" width="6.7109375" style="14" customWidth="1"/>
    <col min="1296" max="1296" width="6.5703125" style="14" customWidth="1"/>
    <col min="1297" max="1297" width="6.42578125" style="14" customWidth="1"/>
    <col min="1298" max="1298" width="12.5703125" style="14" customWidth="1"/>
    <col min="1299" max="1539" width="9.140625" style="14"/>
    <col min="1540" max="1540" width="50.42578125" style="14" bestFit="1" customWidth="1"/>
    <col min="1541" max="1541" width="13" style="14" customWidth="1"/>
    <col min="1542" max="1542" width="9.7109375" style="14" customWidth="1"/>
    <col min="1543" max="1543" width="11.42578125" style="14" customWidth="1"/>
    <col min="1544" max="1544" width="6.85546875" style="14" customWidth="1"/>
    <col min="1545" max="1545" width="7" style="14" customWidth="1"/>
    <col min="1546" max="1546" width="6.85546875" style="14" customWidth="1"/>
    <col min="1547" max="1547" width="7.140625" style="14" customWidth="1"/>
    <col min="1548" max="1548" width="6.7109375" style="14" customWidth="1"/>
    <col min="1549" max="1549" width="6.28515625" style="14" customWidth="1"/>
    <col min="1550" max="1550" width="6.5703125" style="14" customWidth="1"/>
    <col min="1551" max="1551" width="6.7109375" style="14" customWidth="1"/>
    <col min="1552" max="1552" width="6.5703125" style="14" customWidth="1"/>
    <col min="1553" max="1553" width="6.42578125" style="14" customWidth="1"/>
    <col min="1554" max="1554" width="12.5703125" style="14" customWidth="1"/>
    <col min="1555" max="1795" width="9.140625" style="14"/>
    <col min="1796" max="1796" width="50.42578125" style="14" bestFit="1" customWidth="1"/>
    <col min="1797" max="1797" width="13" style="14" customWidth="1"/>
    <col min="1798" max="1798" width="9.7109375" style="14" customWidth="1"/>
    <col min="1799" max="1799" width="11.42578125" style="14" customWidth="1"/>
    <col min="1800" max="1800" width="6.85546875" style="14" customWidth="1"/>
    <col min="1801" max="1801" width="7" style="14" customWidth="1"/>
    <col min="1802" max="1802" width="6.85546875" style="14" customWidth="1"/>
    <col min="1803" max="1803" width="7.140625" style="14" customWidth="1"/>
    <col min="1804" max="1804" width="6.7109375" style="14" customWidth="1"/>
    <col min="1805" max="1805" width="6.28515625" style="14" customWidth="1"/>
    <col min="1806" max="1806" width="6.5703125" style="14" customWidth="1"/>
    <col min="1807" max="1807" width="6.7109375" style="14" customWidth="1"/>
    <col min="1808" max="1808" width="6.5703125" style="14" customWidth="1"/>
    <col min="1809" max="1809" width="6.42578125" style="14" customWidth="1"/>
    <col min="1810" max="1810" width="12.5703125" style="14" customWidth="1"/>
    <col min="1811" max="2051" width="9.140625" style="14"/>
    <col min="2052" max="2052" width="50.42578125" style="14" bestFit="1" customWidth="1"/>
    <col min="2053" max="2053" width="13" style="14" customWidth="1"/>
    <col min="2054" max="2054" width="9.7109375" style="14" customWidth="1"/>
    <col min="2055" max="2055" width="11.42578125" style="14" customWidth="1"/>
    <col min="2056" max="2056" width="6.85546875" style="14" customWidth="1"/>
    <col min="2057" max="2057" width="7" style="14" customWidth="1"/>
    <col min="2058" max="2058" width="6.85546875" style="14" customWidth="1"/>
    <col min="2059" max="2059" width="7.140625" style="14" customWidth="1"/>
    <col min="2060" max="2060" width="6.7109375" style="14" customWidth="1"/>
    <col min="2061" max="2061" width="6.28515625" style="14" customWidth="1"/>
    <col min="2062" max="2062" width="6.5703125" style="14" customWidth="1"/>
    <col min="2063" max="2063" width="6.7109375" style="14" customWidth="1"/>
    <col min="2064" max="2064" width="6.5703125" style="14" customWidth="1"/>
    <col min="2065" max="2065" width="6.42578125" style="14" customWidth="1"/>
    <col min="2066" max="2066" width="12.5703125" style="14" customWidth="1"/>
    <col min="2067" max="2307" width="9.140625" style="14"/>
    <col min="2308" max="2308" width="50.42578125" style="14" bestFit="1" customWidth="1"/>
    <col min="2309" max="2309" width="13" style="14" customWidth="1"/>
    <col min="2310" max="2310" width="9.7109375" style="14" customWidth="1"/>
    <col min="2311" max="2311" width="11.42578125" style="14" customWidth="1"/>
    <col min="2312" max="2312" width="6.85546875" style="14" customWidth="1"/>
    <col min="2313" max="2313" width="7" style="14" customWidth="1"/>
    <col min="2314" max="2314" width="6.85546875" style="14" customWidth="1"/>
    <col min="2315" max="2315" width="7.140625" style="14" customWidth="1"/>
    <col min="2316" max="2316" width="6.7109375" style="14" customWidth="1"/>
    <col min="2317" max="2317" width="6.28515625" style="14" customWidth="1"/>
    <col min="2318" max="2318" width="6.5703125" style="14" customWidth="1"/>
    <col min="2319" max="2319" width="6.7109375" style="14" customWidth="1"/>
    <col min="2320" max="2320" width="6.5703125" style="14" customWidth="1"/>
    <col min="2321" max="2321" width="6.42578125" style="14" customWidth="1"/>
    <col min="2322" max="2322" width="12.5703125" style="14" customWidth="1"/>
    <col min="2323" max="2563" width="9.140625" style="14"/>
    <col min="2564" max="2564" width="50.42578125" style="14" bestFit="1" customWidth="1"/>
    <col min="2565" max="2565" width="13" style="14" customWidth="1"/>
    <col min="2566" max="2566" width="9.7109375" style="14" customWidth="1"/>
    <col min="2567" max="2567" width="11.42578125" style="14" customWidth="1"/>
    <col min="2568" max="2568" width="6.85546875" style="14" customWidth="1"/>
    <col min="2569" max="2569" width="7" style="14" customWidth="1"/>
    <col min="2570" max="2570" width="6.85546875" style="14" customWidth="1"/>
    <col min="2571" max="2571" width="7.140625" style="14" customWidth="1"/>
    <col min="2572" max="2572" width="6.7109375" style="14" customWidth="1"/>
    <col min="2573" max="2573" width="6.28515625" style="14" customWidth="1"/>
    <col min="2574" max="2574" width="6.5703125" style="14" customWidth="1"/>
    <col min="2575" max="2575" width="6.7109375" style="14" customWidth="1"/>
    <col min="2576" max="2576" width="6.5703125" style="14" customWidth="1"/>
    <col min="2577" max="2577" width="6.42578125" style="14" customWidth="1"/>
    <col min="2578" max="2578" width="12.5703125" style="14" customWidth="1"/>
    <col min="2579" max="2819" width="9.140625" style="14"/>
    <col min="2820" max="2820" width="50.42578125" style="14" bestFit="1" customWidth="1"/>
    <col min="2821" max="2821" width="13" style="14" customWidth="1"/>
    <col min="2822" max="2822" width="9.7109375" style="14" customWidth="1"/>
    <col min="2823" max="2823" width="11.42578125" style="14" customWidth="1"/>
    <col min="2824" max="2824" width="6.85546875" style="14" customWidth="1"/>
    <col min="2825" max="2825" width="7" style="14" customWidth="1"/>
    <col min="2826" max="2826" width="6.85546875" style="14" customWidth="1"/>
    <col min="2827" max="2827" width="7.140625" style="14" customWidth="1"/>
    <col min="2828" max="2828" width="6.7109375" style="14" customWidth="1"/>
    <col min="2829" max="2829" width="6.28515625" style="14" customWidth="1"/>
    <col min="2830" max="2830" width="6.5703125" style="14" customWidth="1"/>
    <col min="2831" max="2831" width="6.7109375" style="14" customWidth="1"/>
    <col min="2832" max="2832" width="6.5703125" style="14" customWidth="1"/>
    <col min="2833" max="2833" width="6.42578125" style="14" customWidth="1"/>
    <col min="2834" max="2834" width="12.5703125" style="14" customWidth="1"/>
    <col min="2835" max="3075" width="9.140625" style="14"/>
    <col min="3076" max="3076" width="50.42578125" style="14" bestFit="1" customWidth="1"/>
    <col min="3077" max="3077" width="13" style="14" customWidth="1"/>
    <col min="3078" max="3078" width="9.7109375" style="14" customWidth="1"/>
    <col min="3079" max="3079" width="11.42578125" style="14" customWidth="1"/>
    <col min="3080" max="3080" width="6.85546875" style="14" customWidth="1"/>
    <col min="3081" max="3081" width="7" style="14" customWidth="1"/>
    <col min="3082" max="3082" width="6.85546875" style="14" customWidth="1"/>
    <col min="3083" max="3083" width="7.140625" style="14" customWidth="1"/>
    <col min="3084" max="3084" width="6.7109375" style="14" customWidth="1"/>
    <col min="3085" max="3085" width="6.28515625" style="14" customWidth="1"/>
    <col min="3086" max="3086" width="6.5703125" style="14" customWidth="1"/>
    <col min="3087" max="3087" width="6.7109375" style="14" customWidth="1"/>
    <col min="3088" max="3088" width="6.5703125" style="14" customWidth="1"/>
    <col min="3089" max="3089" width="6.42578125" style="14" customWidth="1"/>
    <col min="3090" max="3090" width="12.5703125" style="14" customWidth="1"/>
    <col min="3091" max="3331" width="9.140625" style="14"/>
    <col min="3332" max="3332" width="50.42578125" style="14" bestFit="1" customWidth="1"/>
    <col min="3333" max="3333" width="13" style="14" customWidth="1"/>
    <col min="3334" max="3334" width="9.7109375" style="14" customWidth="1"/>
    <col min="3335" max="3335" width="11.42578125" style="14" customWidth="1"/>
    <col min="3336" max="3336" width="6.85546875" style="14" customWidth="1"/>
    <col min="3337" max="3337" width="7" style="14" customWidth="1"/>
    <col min="3338" max="3338" width="6.85546875" style="14" customWidth="1"/>
    <col min="3339" max="3339" width="7.140625" style="14" customWidth="1"/>
    <col min="3340" max="3340" width="6.7109375" style="14" customWidth="1"/>
    <col min="3341" max="3341" width="6.28515625" style="14" customWidth="1"/>
    <col min="3342" max="3342" width="6.5703125" style="14" customWidth="1"/>
    <col min="3343" max="3343" width="6.7109375" style="14" customWidth="1"/>
    <col min="3344" max="3344" width="6.5703125" style="14" customWidth="1"/>
    <col min="3345" max="3345" width="6.42578125" style="14" customWidth="1"/>
    <col min="3346" max="3346" width="12.5703125" style="14" customWidth="1"/>
    <col min="3347" max="3587" width="9.140625" style="14"/>
    <col min="3588" max="3588" width="50.42578125" style="14" bestFit="1" customWidth="1"/>
    <col min="3589" max="3589" width="13" style="14" customWidth="1"/>
    <col min="3590" max="3590" width="9.7109375" style="14" customWidth="1"/>
    <col min="3591" max="3591" width="11.42578125" style="14" customWidth="1"/>
    <col min="3592" max="3592" width="6.85546875" style="14" customWidth="1"/>
    <col min="3593" max="3593" width="7" style="14" customWidth="1"/>
    <col min="3594" max="3594" width="6.85546875" style="14" customWidth="1"/>
    <col min="3595" max="3595" width="7.140625" style="14" customWidth="1"/>
    <col min="3596" max="3596" width="6.7109375" style="14" customWidth="1"/>
    <col min="3597" max="3597" width="6.28515625" style="14" customWidth="1"/>
    <col min="3598" max="3598" width="6.5703125" style="14" customWidth="1"/>
    <col min="3599" max="3599" width="6.7109375" style="14" customWidth="1"/>
    <col min="3600" max="3600" width="6.5703125" style="14" customWidth="1"/>
    <col min="3601" max="3601" width="6.42578125" style="14" customWidth="1"/>
    <col min="3602" max="3602" width="12.5703125" style="14" customWidth="1"/>
    <col min="3603" max="3843" width="9.140625" style="14"/>
    <col min="3844" max="3844" width="50.42578125" style="14" bestFit="1" customWidth="1"/>
    <col min="3845" max="3845" width="13" style="14" customWidth="1"/>
    <col min="3846" max="3846" width="9.7109375" style="14" customWidth="1"/>
    <col min="3847" max="3847" width="11.42578125" style="14" customWidth="1"/>
    <col min="3848" max="3848" width="6.85546875" style="14" customWidth="1"/>
    <col min="3849" max="3849" width="7" style="14" customWidth="1"/>
    <col min="3850" max="3850" width="6.85546875" style="14" customWidth="1"/>
    <col min="3851" max="3851" width="7.140625" style="14" customWidth="1"/>
    <col min="3852" max="3852" width="6.7109375" style="14" customWidth="1"/>
    <col min="3853" max="3853" width="6.28515625" style="14" customWidth="1"/>
    <col min="3854" max="3854" width="6.5703125" style="14" customWidth="1"/>
    <col min="3855" max="3855" width="6.7109375" style="14" customWidth="1"/>
    <col min="3856" max="3856" width="6.5703125" style="14" customWidth="1"/>
    <col min="3857" max="3857" width="6.42578125" style="14" customWidth="1"/>
    <col min="3858" max="3858" width="12.5703125" style="14" customWidth="1"/>
    <col min="3859" max="4099" width="9.140625" style="14"/>
    <col min="4100" max="4100" width="50.42578125" style="14" bestFit="1" customWidth="1"/>
    <col min="4101" max="4101" width="13" style="14" customWidth="1"/>
    <col min="4102" max="4102" width="9.7109375" style="14" customWidth="1"/>
    <col min="4103" max="4103" width="11.42578125" style="14" customWidth="1"/>
    <col min="4104" max="4104" width="6.85546875" style="14" customWidth="1"/>
    <col min="4105" max="4105" width="7" style="14" customWidth="1"/>
    <col min="4106" max="4106" width="6.85546875" style="14" customWidth="1"/>
    <col min="4107" max="4107" width="7.140625" style="14" customWidth="1"/>
    <col min="4108" max="4108" width="6.7109375" style="14" customWidth="1"/>
    <col min="4109" max="4109" width="6.28515625" style="14" customWidth="1"/>
    <col min="4110" max="4110" width="6.5703125" style="14" customWidth="1"/>
    <col min="4111" max="4111" width="6.7109375" style="14" customWidth="1"/>
    <col min="4112" max="4112" width="6.5703125" style="14" customWidth="1"/>
    <col min="4113" max="4113" width="6.42578125" style="14" customWidth="1"/>
    <col min="4114" max="4114" width="12.5703125" style="14" customWidth="1"/>
    <col min="4115" max="4355" width="9.140625" style="14"/>
    <col min="4356" max="4356" width="50.42578125" style="14" bestFit="1" customWidth="1"/>
    <col min="4357" max="4357" width="13" style="14" customWidth="1"/>
    <col min="4358" max="4358" width="9.7109375" style="14" customWidth="1"/>
    <col min="4359" max="4359" width="11.42578125" style="14" customWidth="1"/>
    <col min="4360" max="4360" width="6.85546875" style="14" customWidth="1"/>
    <col min="4361" max="4361" width="7" style="14" customWidth="1"/>
    <col min="4362" max="4362" width="6.85546875" style="14" customWidth="1"/>
    <col min="4363" max="4363" width="7.140625" style="14" customWidth="1"/>
    <col min="4364" max="4364" width="6.7109375" style="14" customWidth="1"/>
    <col min="4365" max="4365" width="6.28515625" style="14" customWidth="1"/>
    <col min="4366" max="4366" width="6.5703125" style="14" customWidth="1"/>
    <col min="4367" max="4367" width="6.7109375" style="14" customWidth="1"/>
    <col min="4368" max="4368" width="6.5703125" style="14" customWidth="1"/>
    <col min="4369" max="4369" width="6.42578125" style="14" customWidth="1"/>
    <col min="4370" max="4370" width="12.5703125" style="14" customWidth="1"/>
    <col min="4371" max="4611" width="9.140625" style="14"/>
    <col min="4612" max="4612" width="50.42578125" style="14" bestFit="1" customWidth="1"/>
    <col min="4613" max="4613" width="13" style="14" customWidth="1"/>
    <col min="4614" max="4614" width="9.7109375" style="14" customWidth="1"/>
    <col min="4615" max="4615" width="11.42578125" style="14" customWidth="1"/>
    <col min="4616" max="4616" width="6.85546875" style="14" customWidth="1"/>
    <col min="4617" max="4617" width="7" style="14" customWidth="1"/>
    <col min="4618" max="4618" width="6.85546875" style="14" customWidth="1"/>
    <col min="4619" max="4619" width="7.140625" style="14" customWidth="1"/>
    <col min="4620" max="4620" width="6.7109375" style="14" customWidth="1"/>
    <col min="4621" max="4621" width="6.28515625" style="14" customWidth="1"/>
    <col min="4622" max="4622" width="6.5703125" style="14" customWidth="1"/>
    <col min="4623" max="4623" width="6.7109375" style="14" customWidth="1"/>
    <col min="4624" max="4624" width="6.5703125" style="14" customWidth="1"/>
    <col min="4625" max="4625" width="6.42578125" style="14" customWidth="1"/>
    <col min="4626" max="4626" width="12.5703125" style="14" customWidth="1"/>
    <col min="4627" max="4867" width="9.140625" style="14"/>
    <col min="4868" max="4868" width="50.42578125" style="14" bestFit="1" customWidth="1"/>
    <col min="4869" max="4869" width="13" style="14" customWidth="1"/>
    <col min="4870" max="4870" width="9.7109375" style="14" customWidth="1"/>
    <col min="4871" max="4871" width="11.42578125" style="14" customWidth="1"/>
    <col min="4872" max="4872" width="6.85546875" style="14" customWidth="1"/>
    <col min="4873" max="4873" width="7" style="14" customWidth="1"/>
    <col min="4874" max="4874" width="6.85546875" style="14" customWidth="1"/>
    <col min="4875" max="4875" width="7.140625" style="14" customWidth="1"/>
    <col min="4876" max="4876" width="6.7109375" style="14" customWidth="1"/>
    <col min="4877" max="4877" width="6.28515625" style="14" customWidth="1"/>
    <col min="4878" max="4878" width="6.5703125" style="14" customWidth="1"/>
    <col min="4879" max="4879" width="6.7109375" style="14" customWidth="1"/>
    <col min="4880" max="4880" width="6.5703125" style="14" customWidth="1"/>
    <col min="4881" max="4881" width="6.42578125" style="14" customWidth="1"/>
    <col min="4882" max="4882" width="12.5703125" style="14" customWidth="1"/>
    <col min="4883" max="5123" width="9.140625" style="14"/>
    <col min="5124" max="5124" width="50.42578125" style="14" bestFit="1" customWidth="1"/>
    <col min="5125" max="5125" width="13" style="14" customWidth="1"/>
    <col min="5126" max="5126" width="9.7109375" style="14" customWidth="1"/>
    <col min="5127" max="5127" width="11.42578125" style="14" customWidth="1"/>
    <col min="5128" max="5128" width="6.85546875" style="14" customWidth="1"/>
    <col min="5129" max="5129" width="7" style="14" customWidth="1"/>
    <col min="5130" max="5130" width="6.85546875" style="14" customWidth="1"/>
    <col min="5131" max="5131" width="7.140625" style="14" customWidth="1"/>
    <col min="5132" max="5132" width="6.7109375" style="14" customWidth="1"/>
    <col min="5133" max="5133" width="6.28515625" style="14" customWidth="1"/>
    <col min="5134" max="5134" width="6.5703125" style="14" customWidth="1"/>
    <col min="5135" max="5135" width="6.7109375" style="14" customWidth="1"/>
    <col min="5136" max="5136" width="6.5703125" style="14" customWidth="1"/>
    <col min="5137" max="5137" width="6.42578125" style="14" customWidth="1"/>
    <col min="5138" max="5138" width="12.5703125" style="14" customWidth="1"/>
    <col min="5139" max="5379" width="9.140625" style="14"/>
    <col min="5380" max="5380" width="50.42578125" style="14" bestFit="1" customWidth="1"/>
    <col min="5381" max="5381" width="13" style="14" customWidth="1"/>
    <col min="5382" max="5382" width="9.7109375" style="14" customWidth="1"/>
    <col min="5383" max="5383" width="11.42578125" style="14" customWidth="1"/>
    <col min="5384" max="5384" width="6.85546875" style="14" customWidth="1"/>
    <col min="5385" max="5385" width="7" style="14" customWidth="1"/>
    <col min="5386" max="5386" width="6.85546875" style="14" customWidth="1"/>
    <col min="5387" max="5387" width="7.140625" style="14" customWidth="1"/>
    <col min="5388" max="5388" width="6.7109375" style="14" customWidth="1"/>
    <col min="5389" max="5389" width="6.28515625" style="14" customWidth="1"/>
    <col min="5390" max="5390" width="6.5703125" style="14" customWidth="1"/>
    <col min="5391" max="5391" width="6.7109375" style="14" customWidth="1"/>
    <col min="5392" max="5392" width="6.5703125" style="14" customWidth="1"/>
    <col min="5393" max="5393" width="6.42578125" style="14" customWidth="1"/>
    <col min="5394" max="5394" width="12.5703125" style="14" customWidth="1"/>
    <col min="5395" max="5635" width="9.140625" style="14"/>
    <col min="5636" max="5636" width="50.42578125" style="14" bestFit="1" customWidth="1"/>
    <col min="5637" max="5637" width="13" style="14" customWidth="1"/>
    <col min="5638" max="5638" width="9.7109375" style="14" customWidth="1"/>
    <col min="5639" max="5639" width="11.42578125" style="14" customWidth="1"/>
    <col min="5640" max="5640" width="6.85546875" style="14" customWidth="1"/>
    <col min="5641" max="5641" width="7" style="14" customWidth="1"/>
    <col min="5642" max="5642" width="6.85546875" style="14" customWidth="1"/>
    <col min="5643" max="5643" width="7.140625" style="14" customWidth="1"/>
    <col min="5644" max="5644" width="6.7109375" style="14" customWidth="1"/>
    <col min="5645" max="5645" width="6.28515625" style="14" customWidth="1"/>
    <col min="5646" max="5646" width="6.5703125" style="14" customWidth="1"/>
    <col min="5647" max="5647" width="6.7109375" style="14" customWidth="1"/>
    <col min="5648" max="5648" width="6.5703125" style="14" customWidth="1"/>
    <col min="5649" max="5649" width="6.42578125" style="14" customWidth="1"/>
    <col min="5650" max="5650" width="12.5703125" style="14" customWidth="1"/>
    <col min="5651" max="5891" width="9.140625" style="14"/>
    <col min="5892" max="5892" width="50.42578125" style="14" bestFit="1" customWidth="1"/>
    <col min="5893" max="5893" width="13" style="14" customWidth="1"/>
    <col min="5894" max="5894" width="9.7109375" style="14" customWidth="1"/>
    <col min="5895" max="5895" width="11.42578125" style="14" customWidth="1"/>
    <col min="5896" max="5896" width="6.85546875" style="14" customWidth="1"/>
    <col min="5897" max="5897" width="7" style="14" customWidth="1"/>
    <col min="5898" max="5898" width="6.85546875" style="14" customWidth="1"/>
    <col min="5899" max="5899" width="7.140625" style="14" customWidth="1"/>
    <col min="5900" max="5900" width="6.7109375" style="14" customWidth="1"/>
    <col min="5901" max="5901" width="6.28515625" style="14" customWidth="1"/>
    <col min="5902" max="5902" width="6.5703125" style="14" customWidth="1"/>
    <col min="5903" max="5903" width="6.7109375" style="14" customWidth="1"/>
    <col min="5904" max="5904" width="6.5703125" style="14" customWidth="1"/>
    <col min="5905" max="5905" width="6.42578125" style="14" customWidth="1"/>
    <col min="5906" max="5906" width="12.5703125" style="14" customWidth="1"/>
    <col min="5907" max="6147" width="9.140625" style="14"/>
    <col min="6148" max="6148" width="50.42578125" style="14" bestFit="1" customWidth="1"/>
    <col min="6149" max="6149" width="13" style="14" customWidth="1"/>
    <col min="6150" max="6150" width="9.7109375" style="14" customWidth="1"/>
    <col min="6151" max="6151" width="11.42578125" style="14" customWidth="1"/>
    <col min="6152" max="6152" width="6.85546875" style="14" customWidth="1"/>
    <col min="6153" max="6153" width="7" style="14" customWidth="1"/>
    <col min="6154" max="6154" width="6.85546875" style="14" customWidth="1"/>
    <col min="6155" max="6155" width="7.140625" style="14" customWidth="1"/>
    <col min="6156" max="6156" width="6.7109375" style="14" customWidth="1"/>
    <col min="6157" max="6157" width="6.28515625" style="14" customWidth="1"/>
    <col min="6158" max="6158" width="6.5703125" style="14" customWidth="1"/>
    <col min="6159" max="6159" width="6.7109375" style="14" customWidth="1"/>
    <col min="6160" max="6160" width="6.5703125" style="14" customWidth="1"/>
    <col min="6161" max="6161" width="6.42578125" style="14" customWidth="1"/>
    <col min="6162" max="6162" width="12.5703125" style="14" customWidth="1"/>
    <col min="6163" max="6403" width="9.140625" style="14"/>
    <col min="6404" max="6404" width="50.42578125" style="14" bestFit="1" customWidth="1"/>
    <col min="6405" max="6405" width="13" style="14" customWidth="1"/>
    <col min="6406" max="6406" width="9.7109375" style="14" customWidth="1"/>
    <col min="6407" max="6407" width="11.42578125" style="14" customWidth="1"/>
    <col min="6408" max="6408" width="6.85546875" style="14" customWidth="1"/>
    <col min="6409" max="6409" width="7" style="14" customWidth="1"/>
    <col min="6410" max="6410" width="6.85546875" style="14" customWidth="1"/>
    <col min="6411" max="6411" width="7.140625" style="14" customWidth="1"/>
    <col min="6412" max="6412" width="6.7109375" style="14" customWidth="1"/>
    <col min="6413" max="6413" width="6.28515625" style="14" customWidth="1"/>
    <col min="6414" max="6414" width="6.5703125" style="14" customWidth="1"/>
    <col min="6415" max="6415" width="6.7109375" style="14" customWidth="1"/>
    <col min="6416" max="6416" width="6.5703125" style="14" customWidth="1"/>
    <col min="6417" max="6417" width="6.42578125" style="14" customWidth="1"/>
    <col min="6418" max="6418" width="12.5703125" style="14" customWidth="1"/>
    <col min="6419" max="6659" width="9.140625" style="14"/>
    <col min="6660" max="6660" width="50.42578125" style="14" bestFit="1" customWidth="1"/>
    <col min="6661" max="6661" width="13" style="14" customWidth="1"/>
    <col min="6662" max="6662" width="9.7109375" style="14" customWidth="1"/>
    <col min="6663" max="6663" width="11.42578125" style="14" customWidth="1"/>
    <col min="6664" max="6664" width="6.85546875" style="14" customWidth="1"/>
    <col min="6665" max="6665" width="7" style="14" customWidth="1"/>
    <col min="6666" max="6666" width="6.85546875" style="14" customWidth="1"/>
    <col min="6667" max="6667" width="7.140625" style="14" customWidth="1"/>
    <col min="6668" max="6668" width="6.7109375" style="14" customWidth="1"/>
    <col min="6669" max="6669" width="6.28515625" style="14" customWidth="1"/>
    <col min="6670" max="6670" width="6.5703125" style="14" customWidth="1"/>
    <col min="6671" max="6671" width="6.7109375" style="14" customWidth="1"/>
    <col min="6672" max="6672" width="6.5703125" style="14" customWidth="1"/>
    <col min="6673" max="6673" width="6.42578125" style="14" customWidth="1"/>
    <col min="6674" max="6674" width="12.5703125" style="14" customWidth="1"/>
    <col min="6675" max="6915" width="9.140625" style="14"/>
    <col min="6916" max="6916" width="50.42578125" style="14" bestFit="1" customWidth="1"/>
    <col min="6917" max="6917" width="13" style="14" customWidth="1"/>
    <col min="6918" max="6918" width="9.7109375" style="14" customWidth="1"/>
    <col min="6919" max="6919" width="11.42578125" style="14" customWidth="1"/>
    <col min="6920" max="6920" width="6.85546875" style="14" customWidth="1"/>
    <col min="6921" max="6921" width="7" style="14" customWidth="1"/>
    <col min="6922" max="6922" width="6.85546875" style="14" customWidth="1"/>
    <col min="6923" max="6923" width="7.140625" style="14" customWidth="1"/>
    <col min="6924" max="6924" width="6.7109375" style="14" customWidth="1"/>
    <col min="6925" max="6925" width="6.28515625" style="14" customWidth="1"/>
    <col min="6926" max="6926" width="6.5703125" style="14" customWidth="1"/>
    <col min="6927" max="6927" width="6.7109375" style="14" customWidth="1"/>
    <col min="6928" max="6928" width="6.5703125" style="14" customWidth="1"/>
    <col min="6929" max="6929" width="6.42578125" style="14" customWidth="1"/>
    <col min="6930" max="6930" width="12.5703125" style="14" customWidth="1"/>
    <col min="6931" max="7171" width="9.140625" style="14"/>
    <col min="7172" max="7172" width="50.42578125" style="14" bestFit="1" customWidth="1"/>
    <col min="7173" max="7173" width="13" style="14" customWidth="1"/>
    <col min="7174" max="7174" width="9.7109375" style="14" customWidth="1"/>
    <col min="7175" max="7175" width="11.42578125" style="14" customWidth="1"/>
    <col min="7176" max="7176" width="6.85546875" style="14" customWidth="1"/>
    <col min="7177" max="7177" width="7" style="14" customWidth="1"/>
    <col min="7178" max="7178" width="6.85546875" style="14" customWidth="1"/>
    <col min="7179" max="7179" width="7.140625" style="14" customWidth="1"/>
    <col min="7180" max="7180" width="6.7109375" style="14" customWidth="1"/>
    <col min="7181" max="7181" width="6.28515625" style="14" customWidth="1"/>
    <col min="7182" max="7182" width="6.5703125" style="14" customWidth="1"/>
    <col min="7183" max="7183" width="6.7109375" style="14" customWidth="1"/>
    <col min="7184" max="7184" width="6.5703125" style="14" customWidth="1"/>
    <col min="7185" max="7185" width="6.42578125" style="14" customWidth="1"/>
    <col min="7186" max="7186" width="12.5703125" style="14" customWidth="1"/>
    <col min="7187" max="7427" width="9.140625" style="14"/>
    <col min="7428" max="7428" width="50.42578125" style="14" bestFit="1" customWidth="1"/>
    <col min="7429" max="7429" width="13" style="14" customWidth="1"/>
    <col min="7430" max="7430" width="9.7109375" style="14" customWidth="1"/>
    <col min="7431" max="7431" width="11.42578125" style="14" customWidth="1"/>
    <col min="7432" max="7432" width="6.85546875" style="14" customWidth="1"/>
    <col min="7433" max="7433" width="7" style="14" customWidth="1"/>
    <col min="7434" max="7434" width="6.85546875" style="14" customWidth="1"/>
    <col min="7435" max="7435" width="7.140625" style="14" customWidth="1"/>
    <col min="7436" max="7436" width="6.7109375" style="14" customWidth="1"/>
    <col min="7437" max="7437" width="6.28515625" style="14" customWidth="1"/>
    <col min="7438" max="7438" width="6.5703125" style="14" customWidth="1"/>
    <col min="7439" max="7439" width="6.7109375" style="14" customWidth="1"/>
    <col min="7440" max="7440" width="6.5703125" style="14" customWidth="1"/>
    <col min="7441" max="7441" width="6.42578125" style="14" customWidth="1"/>
    <col min="7442" max="7442" width="12.5703125" style="14" customWidth="1"/>
    <col min="7443" max="7683" width="9.140625" style="14"/>
    <col min="7684" max="7684" width="50.42578125" style="14" bestFit="1" customWidth="1"/>
    <col min="7685" max="7685" width="13" style="14" customWidth="1"/>
    <col min="7686" max="7686" width="9.7109375" style="14" customWidth="1"/>
    <col min="7687" max="7687" width="11.42578125" style="14" customWidth="1"/>
    <col min="7688" max="7688" width="6.85546875" style="14" customWidth="1"/>
    <col min="7689" max="7689" width="7" style="14" customWidth="1"/>
    <col min="7690" max="7690" width="6.85546875" style="14" customWidth="1"/>
    <col min="7691" max="7691" width="7.140625" style="14" customWidth="1"/>
    <col min="7692" max="7692" width="6.7109375" style="14" customWidth="1"/>
    <col min="7693" max="7693" width="6.28515625" style="14" customWidth="1"/>
    <col min="7694" max="7694" width="6.5703125" style="14" customWidth="1"/>
    <col min="7695" max="7695" width="6.7109375" style="14" customWidth="1"/>
    <col min="7696" max="7696" width="6.5703125" style="14" customWidth="1"/>
    <col min="7697" max="7697" width="6.42578125" style="14" customWidth="1"/>
    <col min="7698" max="7698" width="12.5703125" style="14" customWidth="1"/>
    <col min="7699" max="7939" width="9.140625" style="14"/>
    <col min="7940" max="7940" width="50.42578125" style="14" bestFit="1" customWidth="1"/>
    <col min="7941" max="7941" width="13" style="14" customWidth="1"/>
    <col min="7942" max="7942" width="9.7109375" style="14" customWidth="1"/>
    <col min="7943" max="7943" width="11.42578125" style="14" customWidth="1"/>
    <col min="7944" max="7944" width="6.85546875" style="14" customWidth="1"/>
    <col min="7945" max="7945" width="7" style="14" customWidth="1"/>
    <col min="7946" max="7946" width="6.85546875" style="14" customWidth="1"/>
    <col min="7947" max="7947" width="7.140625" style="14" customWidth="1"/>
    <col min="7948" max="7948" width="6.7109375" style="14" customWidth="1"/>
    <col min="7949" max="7949" width="6.28515625" style="14" customWidth="1"/>
    <col min="7950" max="7950" width="6.5703125" style="14" customWidth="1"/>
    <col min="7951" max="7951" width="6.7109375" style="14" customWidth="1"/>
    <col min="7952" max="7952" width="6.5703125" style="14" customWidth="1"/>
    <col min="7953" max="7953" width="6.42578125" style="14" customWidth="1"/>
    <col min="7954" max="7954" width="12.5703125" style="14" customWidth="1"/>
    <col min="7955" max="8195" width="9.140625" style="14"/>
    <col min="8196" max="8196" width="50.42578125" style="14" bestFit="1" customWidth="1"/>
    <col min="8197" max="8197" width="13" style="14" customWidth="1"/>
    <col min="8198" max="8198" width="9.7109375" style="14" customWidth="1"/>
    <col min="8199" max="8199" width="11.42578125" style="14" customWidth="1"/>
    <col min="8200" max="8200" width="6.85546875" style="14" customWidth="1"/>
    <col min="8201" max="8201" width="7" style="14" customWidth="1"/>
    <col min="8202" max="8202" width="6.85546875" style="14" customWidth="1"/>
    <col min="8203" max="8203" width="7.140625" style="14" customWidth="1"/>
    <col min="8204" max="8204" width="6.7109375" style="14" customWidth="1"/>
    <col min="8205" max="8205" width="6.28515625" style="14" customWidth="1"/>
    <col min="8206" max="8206" width="6.5703125" style="14" customWidth="1"/>
    <col min="8207" max="8207" width="6.7109375" style="14" customWidth="1"/>
    <col min="8208" max="8208" width="6.5703125" style="14" customWidth="1"/>
    <col min="8209" max="8209" width="6.42578125" style="14" customWidth="1"/>
    <col min="8210" max="8210" width="12.5703125" style="14" customWidth="1"/>
    <col min="8211" max="8451" width="9.140625" style="14"/>
    <col min="8452" max="8452" width="50.42578125" style="14" bestFit="1" customWidth="1"/>
    <col min="8453" max="8453" width="13" style="14" customWidth="1"/>
    <col min="8454" max="8454" width="9.7109375" style="14" customWidth="1"/>
    <col min="8455" max="8455" width="11.42578125" style="14" customWidth="1"/>
    <col min="8456" max="8456" width="6.85546875" style="14" customWidth="1"/>
    <col min="8457" max="8457" width="7" style="14" customWidth="1"/>
    <col min="8458" max="8458" width="6.85546875" style="14" customWidth="1"/>
    <col min="8459" max="8459" width="7.140625" style="14" customWidth="1"/>
    <col min="8460" max="8460" width="6.7109375" style="14" customWidth="1"/>
    <col min="8461" max="8461" width="6.28515625" style="14" customWidth="1"/>
    <col min="8462" max="8462" width="6.5703125" style="14" customWidth="1"/>
    <col min="8463" max="8463" width="6.7109375" style="14" customWidth="1"/>
    <col min="8464" max="8464" width="6.5703125" style="14" customWidth="1"/>
    <col min="8465" max="8465" width="6.42578125" style="14" customWidth="1"/>
    <col min="8466" max="8466" width="12.5703125" style="14" customWidth="1"/>
    <col min="8467" max="8707" width="9.140625" style="14"/>
    <col min="8708" max="8708" width="50.42578125" style="14" bestFit="1" customWidth="1"/>
    <col min="8709" max="8709" width="13" style="14" customWidth="1"/>
    <col min="8710" max="8710" width="9.7109375" style="14" customWidth="1"/>
    <col min="8711" max="8711" width="11.42578125" style="14" customWidth="1"/>
    <col min="8712" max="8712" width="6.85546875" style="14" customWidth="1"/>
    <col min="8713" max="8713" width="7" style="14" customWidth="1"/>
    <col min="8714" max="8714" width="6.85546875" style="14" customWidth="1"/>
    <col min="8715" max="8715" width="7.140625" style="14" customWidth="1"/>
    <col min="8716" max="8716" width="6.7109375" style="14" customWidth="1"/>
    <col min="8717" max="8717" width="6.28515625" style="14" customWidth="1"/>
    <col min="8718" max="8718" width="6.5703125" style="14" customWidth="1"/>
    <col min="8719" max="8719" width="6.7109375" style="14" customWidth="1"/>
    <col min="8720" max="8720" width="6.5703125" style="14" customWidth="1"/>
    <col min="8721" max="8721" width="6.42578125" style="14" customWidth="1"/>
    <col min="8722" max="8722" width="12.5703125" style="14" customWidth="1"/>
    <col min="8723" max="8963" width="9.140625" style="14"/>
    <col min="8964" max="8964" width="50.42578125" style="14" bestFit="1" customWidth="1"/>
    <col min="8965" max="8965" width="13" style="14" customWidth="1"/>
    <col min="8966" max="8966" width="9.7109375" style="14" customWidth="1"/>
    <col min="8967" max="8967" width="11.42578125" style="14" customWidth="1"/>
    <col min="8968" max="8968" width="6.85546875" style="14" customWidth="1"/>
    <col min="8969" max="8969" width="7" style="14" customWidth="1"/>
    <col min="8970" max="8970" width="6.85546875" style="14" customWidth="1"/>
    <col min="8971" max="8971" width="7.140625" style="14" customWidth="1"/>
    <col min="8972" max="8972" width="6.7109375" style="14" customWidth="1"/>
    <col min="8973" max="8973" width="6.28515625" style="14" customWidth="1"/>
    <col min="8974" max="8974" width="6.5703125" style="14" customWidth="1"/>
    <col min="8975" max="8975" width="6.7109375" style="14" customWidth="1"/>
    <col min="8976" max="8976" width="6.5703125" style="14" customWidth="1"/>
    <col min="8977" max="8977" width="6.42578125" style="14" customWidth="1"/>
    <col min="8978" max="8978" width="12.5703125" style="14" customWidth="1"/>
    <col min="8979" max="9219" width="9.140625" style="14"/>
    <col min="9220" max="9220" width="50.42578125" style="14" bestFit="1" customWidth="1"/>
    <col min="9221" max="9221" width="13" style="14" customWidth="1"/>
    <col min="9222" max="9222" width="9.7109375" style="14" customWidth="1"/>
    <col min="9223" max="9223" width="11.42578125" style="14" customWidth="1"/>
    <col min="9224" max="9224" width="6.85546875" style="14" customWidth="1"/>
    <col min="9225" max="9225" width="7" style="14" customWidth="1"/>
    <col min="9226" max="9226" width="6.85546875" style="14" customWidth="1"/>
    <col min="9227" max="9227" width="7.140625" style="14" customWidth="1"/>
    <col min="9228" max="9228" width="6.7109375" style="14" customWidth="1"/>
    <col min="9229" max="9229" width="6.28515625" style="14" customWidth="1"/>
    <col min="9230" max="9230" width="6.5703125" style="14" customWidth="1"/>
    <col min="9231" max="9231" width="6.7109375" style="14" customWidth="1"/>
    <col min="9232" max="9232" width="6.5703125" style="14" customWidth="1"/>
    <col min="9233" max="9233" width="6.42578125" style="14" customWidth="1"/>
    <col min="9234" max="9234" width="12.5703125" style="14" customWidth="1"/>
    <col min="9235" max="9475" width="9.140625" style="14"/>
    <col min="9476" max="9476" width="50.42578125" style="14" bestFit="1" customWidth="1"/>
    <col min="9477" max="9477" width="13" style="14" customWidth="1"/>
    <col min="9478" max="9478" width="9.7109375" style="14" customWidth="1"/>
    <col min="9479" max="9479" width="11.42578125" style="14" customWidth="1"/>
    <col min="9480" max="9480" width="6.85546875" style="14" customWidth="1"/>
    <col min="9481" max="9481" width="7" style="14" customWidth="1"/>
    <col min="9482" max="9482" width="6.85546875" style="14" customWidth="1"/>
    <col min="9483" max="9483" width="7.140625" style="14" customWidth="1"/>
    <col min="9484" max="9484" width="6.7109375" style="14" customWidth="1"/>
    <col min="9485" max="9485" width="6.28515625" style="14" customWidth="1"/>
    <col min="9486" max="9486" width="6.5703125" style="14" customWidth="1"/>
    <col min="9487" max="9487" width="6.7109375" style="14" customWidth="1"/>
    <col min="9488" max="9488" width="6.5703125" style="14" customWidth="1"/>
    <col min="9489" max="9489" width="6.42578125" style="14" customWidth="1"/>
    <col min="9490" max="9490" width="12.5703125" style="14" customWidth="1"/>
    <col min="9491" max="9731" width="9.140625" style="14"/>
    <col min="9732" max="9732" width="50.42578125" style="14" bestFit="1" customWidth="1"/>
    <col min="9733" max="9733" width="13" style="14" customWidth="1"/>
    <col min="9734" max="9734" width="9.7109375" style="14" customWidth="1"/>
    <col min="9735" max="9735" width="11.42578125" style="14" customWidth="1"/>
    <col min="9736" max="9736" width="6.85546875" style="14" customWidth="1"/>
    <col min="9737" max="9737" width="7" style="14" customWidth="1"/>
    <col min="9738" max="9738" width="6.85546875" style="14" customWidth="1"/>
    <col min="9739" max="9739" width="7.140625" style="14" customWidth="1"/>
    <col min="9740" max="9740" width="6.7109375" style="14" customWidth="1"/>
    <col min="9741" max="9741" width="6.28515625" style="14" customWidth="1"/>
    <col min="9742" max="9742" width="6.5703125" style="14" customWidth="1"/>
    <col min="9743" max="9743" width="6.7109375" style="14" customWidth="1"/>
    <col min="9744" max="9744" width="6.5703125" style="14" customWidth="1"/>
    <col min="9745" max="9745" width="6.42578125" style="14" customWidth="1"/>
    <col min="9746" max="9746" width="12.5703125" style="14" customWidth="1"/>
    <col min="9747" max="9987" width="9.140625" style="14"/>
    <col min="9988" max="9988" width="50.42578125" style="14" bestFit="1" customWidth="1"/>
    <col min="9989" max="9989" width="13" style="14" customWidth="1"/>
    <col min="9990" max="9990" width="9.7109375" style="14" customWidth="1"/>
    <col min="9991" max="9991" width="11.42578125" style="14" customWidth="1"/>
    <col min="9992" max="9992" width="6.85546875" style="14" customWidth="1"/>
    <col min="9993" max="9993" width="7" style="14" customWidth="1"/>
    <col min="9994" max="9994" width="6.85546875" style="14" customWidth="1"/>
    <col min="9995" max="9995" width="7.140625" style="14" customWidth="1"/>
    <col min="9996" max="9996" width="6.7109375" style="14" customWidth="1"/>
    <col min="9997" max="9997" width="6.28515625" style="14" customWidth="1"/>
    <col min="9998" max="9998" width="6.5703125" style="14" customWidth="1"/>
    <col min="9999" max="9999" width="6.7109375" style="14" customWidth="1"/>
    <col min="10000" max="10000" width="6.5703125" style="14" customWidth="1"/>
    <col min="10001" max="10001" width="6.42578125" style="14" customWidth="1"/>
    <col min="10002" max="10002" width="12.5703125" style="14" customWidth="1"/>
    <col min="10003" max="10243" width="9.140625" style="14"/>
    <col min="10244" max="10244" width="50.42578125" style="14" bestFit="1" customWidth="1"/>
    <col min="10245" max="10245" width="13" style="14" customWidth="1"/>
    <col min="10246" max="10246" width="9.7109375" style="14" customWidth="1"/>
    <col min="10247" max="10247" width="11.42578125" style="14" customWidth="1"/>
    <col min="10248" max="10248" width="6.85546875" style="14" customWidth="1"/>
    <col min="10249" max="10249" width="7" style="14" customWidth="1"/>
    <col min="10250" max="10250" width="6.85546875" style="14" customWidth="1"/>
    <col min="10251" max="10251" width="7.140625" style="14" customWidth="1"/>
    <col min="10252" max="10252" width="6.7109375" style="14" customWidth="1"/>
    <col min="10253" max="10253" width="6.28515625" style="14" customWidth="1"/>
    <col min="10254" max="10254" width="6.5703125" style="14" customWidth="1"/>
    <col min="10255" max="10255" width="6.7109375" style="14" customWidth="1"/>
    <col min="10256" max="10256" width="6.5703125" style="14" customWidth="1"/>
    <col min="10257" max="10257" width="6.42578125" style="14" customWidth="1"/>
    <col min="10258" max="10258" width="12.5703125" style="14" customWidth="1"/>
    <col min="10259" max="10499" width="9.140625" style="14"/>
    <col min="10500" max="10500" width="50.42578125" style="14" bestFit="1" customWidth="1"/>
    <col min="10501" max="10501" width="13" style="14" customWidth="1"/>
    <col min="10502" max="10502" width="9.7109375" style="14" customWidth="1"/>
    <col min="10503" max="10503" width="11.42578125" style="14" customWidth="1"/>
    <col min="10504" max="10504" width="6.85546875" style="14" customWidth="1"/>
    <col min="10505" max="10505" width="7" style="14" customWidth="1"/>
    <col min="10506" max="10506" width="6.85546875" style="14" customWidth="1"/>
    <col min="10507" max="10507" width="7.140625" style="14" customWidth="1"/>
    <col min="10508" max="10508" width="6.7109375" style="14" customWidth="1"/>
    <col min="10509" max="10509" width="6.28515625" style="14" customWidth="1"/>
    <col min="10510" max="10510" width="6.5703125" style="14" customWidth="1"/>
    <col min="10511" max="10511" width="6.7109375" style="14" customWidth="1"/>
    <col min="10512" max="10512" width="6.5703125" style="14" customWidth="1"/>
    <col min="10513" max="10513" width="6.42578125" style="14" customWidth="1"/>
    <col min="10514" max="10514" width="12.5703125" style="14" customWidth="1"/>
    <col min="10515" max="10755" width="9.140625" style="14"/>
    <col min="10756" max="10756" width="50.42578125" style="14" bestFit="1" customWidth="1"/>
    <col min="10757" max="10757" width="13" style="14" customWidth="1"/>
    <col min="10758" max="10758" width="9.7109375" style="14" customWidth="1"/>
    <col min="10759" max="10759" width="11.42578125" style="14" customWidth="1"/>
    <col min="10760" max="10760" width="6.85546875" style="14" customWidth="1"/>
    <col min="10761" max="10761" width="7" style="14" customWidth="1"/>
    <col min="10762" max="10762" width="6.85546875" style="14" customWidth="1"/>
    <col min="10763" max="10763" width="7.140625" style="14" customWidth="1"/>
    <col min="10764" max="10764" width="6.7109375" style="14" customWidth="1"/>
    <col min="10765" max="10765" width="6.28515625" style="14" customWidth="1"/>
    <col min="10766" max="10766" width="6.5703125" style="14" customWidth="1"/>
    <col min="10767" max="10767" width="6.7109375" style="14" customWidth="1"/>
    <col min="10768" max="10768" width="6.5703125" style="14" customWidth="1"/>
    <col min="10769" max="10769" width="6.42578125" style="14" customWidth="1"/>
    <col min="10770" max="10770" width="12.5703125" style="14" customWidth="1"/>
    <col min="10771" max="11011" width="9.140625" style="14"/>
    <col min="11012" max="11012" width="50.42578125" style="14" bestFit="1" customWidth="1"/>
    <col min="11013" max="11013" width="13" style="14" customWidth="1"/>
    <col min="11014" max="11014" width="9.7109375" style="14" customWidth="1"/>
    <col min="11015" max="11015" width="11.42578125" style="14" customWidth="1"/>
    <col min="11016" max="11016" width="6.85546875" style="14" customWidth="1"/>
    <col min="11017" max="11017" width="7" style="14" customWidth="1"/>
    <col min="11018" max="11018" width="6.85546875" style="14" customWidth="1"/>
    <col min="11019" max="11019" width="7.140625" style="14" customWidth="1"/>
    <col min="11020" max="11020" width="6.7109375" style="14" customWidth="1"/>
    <col min="11021" max="11021" width="6.28515625" style="14" customWidth="1"/>
    <col min="11022" max="11022" width="6.5703125" style="14" customWidth="1"/>
    <col min="11023" max="11023" width="6.7109375" style="14" customWidth="1"/>
    <col min="11024" max="11024" width="6.5703125" style="14" customWidth="1"/>
    <col min="11025" max="11025" width="6.42578125" style="14" customWidth="1"/>
    <col min="11026" max="11026" width="12.5703125" style="14" customWidth="1"/>
    <col min="11027" max="11267" width="9.140625" style="14"/>
    <col min="11268" max="11268" width="50.42578125" style="14" bestFit="1" customWidth="1"/>
    <col min="11269" max="11269" width="13" style="14" customWidth="1"/>
    <col min="11270" max="11270" width="9.7109375" style="14" customWidth="1"/>
    <col min="11271" max="11271" width="11.42578125" style="14" customWidth="1"/>
    <col min="11272" max="11272" width="6.85546875" style="14" customWidth="1"/>
    <col min="11273" max="11273" width="7" style="14" customWidth="1"/>
    <col min="11274" max="11274" width="6.85546875" style="14" customWidth="1"/>
    <col min="11275" max="11275" width="7.140625" style="14" customWidth="1"/>
    <col min="11276" max="11276" width="6.7109375" style="14" customWidth="1"/>
    <col min="11277" max="11277" width="6.28515625" style="14" customWidth="1"/>
    <col min="11278" max="11278" width="6.5703125" style="14" customWidth="1"/>
    <col min="11279" max="11279" width="6.7109375" style="14" customWidth="1"/>
    <col min="11280" max="11280" width="6.5703125" style="14" customWidth="1"/>
    <col min="11281" max="11281" width="6.42578125" style="14" customWidth="1"/>
    <col min="11282" max="11282" width="12.5703125" style="14" customWidth="1"/>
    <col min="11283" max="11523" width="9.140625" style="14"/>
    <col min="11524" max="11524" width="50.42578125" style="14" bestFit="1" customWidth="1"/>
    <col min="11525" max="11525" width="13" style="14" customWidth="1"/>
    <col min="11526" max="11526" width="9.7109375" style="14" customWidth="1"/>
    <col min="11527" max="11527" width="11.42578125" style="14" customWidth="1"/>
    <col min="11528" max="11528" width="6.85546875" style="14" customWidth="1"/>
    <col min="11529" max="11529" width="7" style="14" customWidth="1"/>
    <col min="11530" max="11530" width="6.85546875" style="14" customWidth="1"/>
    <col min="11531" max="11531" width="7.140625" style="14" customWidth="1"/>
    <col min="11532" max="11532" width="6.7109375" style="14" customWidth="1"/>
    <col min="11533" max="11533" width="6.28515625" style="14" customWidth="1"/>
    <col min="11534" max="11534" width="6.5703125" style="14" customWidth="1"/>
    <col min="11535" max="11535" width="6.7109375" style="14" customWidth="1"/>
    <col min="11536" max="11536" width="6.5703125" style="14" customWidth="1"/>
    <col min="11537" max="11537" width="6.42578125" style="14" customWidth="1"/>
    <col min="11538" max="11538" width="12.5703125" style="14" customWidth="1"/>
    <col min="11539" max="11779" width="9.140625" style="14"/>
    <col min="11780" max="11780" width="50.42578125" style="14" bestFit="1" customWidth="1"/>
    <col min="11781" max="11781" width="13" style="14" customWidth="1"/>
    <col min="11782" max="11782" width="9.7109375" style="14" customWidth="1"/>
    <col min="11783" max="11783" width="11.42578125" style="14" customWidth="1"/>
    <col min="11784" max="11784" width="6.85546875" style="14" customWidth="1"/>
    <col min="11785" max="11785" width="7" style="14" customWidth="1"/>
    <col min="11786" max="11786" width="6.85546875" style="14" customWidth="1"/>
    <col min="11787" max="11787" width="7.140625" style="14" customWidth="1"/>
    <col min="11788" max="11788" width="6.7109375" style="14" customWidth="1"/>
    <col min="11789" max="11789" width="6.28515625" style="14" customWidth="1"/>
    <col min="11790" max="11790" width="6.5703125" style="14" customWidth="1"/>
    <col min="11791" max="11791" width="6.7109375" style="14" customWidth="1"/>
    <col min="11792" max="11792" width="6.5703125" style="14" customWidth="1"/>
    <col min="11793" max="11793" width="6.42578125" style="14" customWidth="1"/>
    <col min="11794" max="11794" width="12.5703125" style="14" customWidth="1"/>
    <col min="11795" max="12035" width="9.140625" style="14"/>
    <col min="12036" max="12036" width="50.42578125" style="14" bestFit="1" customWidth="1"/>
    <col min="12037" max="12037" width="13" style="14" customWidth="1"/>
    <col min="12038" max="12038" width="9.7109375" style="14" customWidth="1"/>
    <col min="12039" max="12039" width="11.42578125" style="14" customWidth="1"/>
    <col min="12040" max="12040" width="6.85546875" style="14" customWidth="1"/>
    <col min="12041" max="12041" width="7" style="14" customWidth="1"/>
    <col min="12042" max="12042" width="6.85546875" style="14" customWidth="1"/>
    <col min="12043" max="12043" width="7.140625" style="14" customWidth="1"/>
    <col min="12044" max="12044" width="6.7109375" style="14" customWidth="1"/>
    <col min="12045" max="12045" width="6.28515625" style="14" customWidth="1"/>
    <col min="12046" max="12046" width="6.5703125" style="14" customWidth="1"/>
    <col min="12047" max="12047" width="6.7109375" style="14" customWidth="1"/>
    <col min="12048" max="12048" width="6.5703125" style="14" customWidth="1"/>
    <col min="12049" max="12049" width="6.42578125" style="14" customWidth="1"/>
    <col min="12050" max="12050" width="12.5703125" style="14" customWidth="1"/>
    <col min="12051" max="12291" width="9.140625" style="14"/>
    <col min="12292" max="12292" width="50.42578125" style="14" bestFit="1" customWidth="1"/>
    <col min="12293" max="12293" width="13" style="14" customWidth="1"/>
    <col min="12294" max="12294" width="9.7109375" style="14" customWidth="1"/>
    <col min="12295" max="12295" width="11.42578125" style="14" customWidth="1"/>
    <col min="12296" max="12296" width="6.85546875" style="14" customWidth="1"/>
    <col min="12297" max="12297" width="7" style="14" customWidth="1"/>
    <col min="12298" max="12298" width="6.85546875" style="14" customWidth="1"/>
    <col min="12299" max="12299" width="7.140625" style="14" customWidth="1"/>
    <col min="12300" max="12300" width="6.7109375" style="14" customWidth="1"/>
    <col min="12301" max="12301" width="6.28515625" style="14" customWidth="1"/>
    <col min="12302" max="12302" width="6.5703125" style="14" customWidth="1"/>
    <col min="12303" max="12303" width="6.7109375" style="14" customWidth="1"/>
    <col min="12304" max="12304" width="6.5703125" style="14" customWidth="1"/>
    <col min="12305" max="12305" width="6.42578125" style="14" customWidth="1"/>
    <col min="12306" max="12306" width="12.5703125" style="14" customWidth="1"/>
    <col min="12307" max="12547" width="9.140625" style="14"/>
    <col min="12548" max="12548" width="50.42578125" style="14" bestFit="1" customWidth="1"/>
    <col min="12549" max="12549" width="13" style="14" customWidth="1"/>
    <col min="12550" max="12550" width="9.7109375" style="14" customWidth="1"/>
    <col min="12551" max="12551" width="11.42578125" style="14" customWidth="1"/>
    <col min="12552" max="12552" width="6.85546875" style="14" customWidth="1"/>
    <col min="12553" max="12553" width="7" style="14" customWidth="1"/>
    <col min="12554" max="12554" width="6.85546875" style="14" customWidth="1"/>
    <col min="12555" max="12555" width="7.140625" style="14" customWidth="1"/>
    <col min="12556" max="12556" width="6.7109375" style="14" customWidth="1"/>
    <col min="12557" max="12557" width="6.28515625" style="14" customWidth="1"/>
    <col min="12558" max="12558" width="6.5703125" style="14" customWidth="1"/>
    <col min="12559" max="12559" width="6.7109375" style="14" customWidth="1"/>
    <col min="12560" max="12560" width="6.5703125" style="14" customWidth="1"/>
    <col min="12561" max="12561" width="6.42578125" style="14" customWidth="1"/>
    <col min="12562" max="12562" width="12.5703125" style="14" customWidth="1"/>
    <col min="12563" max="12803" width="9.140625" style="14"/>
    <col min="12804" max="12804" width="50.42578125" style="14" bestFit="1" customWidth="1"/>
    <col min="12805" max="12805" width="13" style="14" customWidth="1"/>
    <col min="12806" max="12806" width="9.7109375" style="14" customWidth="1"/>
    <col min="12807" max="12807" width="11.42578125" style="14" customWidth="1"/>
    <col min="12808" max="12808" width="6.85546875" style="14" customWidth="1"/>
    <col min="12809" max="12809" width="7" style="14" customWidth="1"/>
    <col min="12810" max="12810" width="6.85546875" style="14" customWidth="1"/>
    <col min="12811" max="12811" width="7.140625" style="14" customWidth="1"/>
    <col min="12812" max="12812" width="6.7109375" style="14" customWidth="1"/>
    <col min="12813" max="12813" width="6.28515625" style="14" customWidth="1"/>
    <col min="12814" max="12814" width="6.5703125" style="14" customWidth="1"/>
    <col min="12815" max="12815" width="6.7109375" style="14" customWidth="1"/>
    <col min="12816" max="12816" width="6.5703125" style="14" customWidth="1"/>
    <col min="12817" max="12817" width="6.42578125" style="14" customWidth="1"/>
    <col min="12818" max="12818" width="12.5703125" style="14" customWidth="1"/>
    <col min="12819" max="13059" width="9.140625" style="14"/>
    <col min="13060" max="13060" width="50.42578125" style="14" bestFit="1" customWidth="1"/>
    <col min="13061" max="13061" width="13" style="14" customWidth="1"/>
    <col min="13062" max="13062" width="9.7109375" style="14" customWidth="1"/>
    <col min="13063" max="13063" width="11.42578125" style="14" customWidth="1"/>
    <col min="13064" max="13064" width="6.85546875" style="14" customWidth="1"/>
    <col min="13065" max="13065" width="7" style="14" customWidth="1"/>
    <col min="13066" max="13066" width="6.85546875" style="14" customWidth="1"/>
    <col min="13067" max="13067" width="7.140625" style="14" customWidth="1"/>
    <col min="13068" max="13068" width="6.7109375" style="14" customWidth="1"/>
    <col min="13069" max="13069" width="6.28515625" style="14" customWidth="1"/>
    <col min="13070" max="13070" width="6.5703125" style="14" customWidth="1"/>
    <col min="13071" max="13071" width="6.7109375" style="14" customWidth="1"/>
    <col min="13072" max="13072" width="6.5703125" style="14" customWidth="1"/>
    <col min="13073" max="13073" width="6.42578125" style="14" customWidth="1"/>
    <col min="13074" max="13074" width="12.5703125" style="14" customWidth="1"/>
    <col min="13075" max="13315" width="9.140625" style="14"/>
    <col min="13316" max="13316" width="50.42578125" style="14" bestFit="1" customWidth="1"/>
    <col min="13317" max="13317" width="13" style="14" customWidth="1"/>
    <col min="13318" max="13318" width="9.7109375" style="14" customWidth="1"/>
    <col min="13319" max="13319" width="11.42578125" style="14" customWidth="1"/>
    <col min="13320" max="13320" width="6.85546875" style="14" customWidth="1"/>
    <col min="13321" max="13321" width="7" style="14" customWidth="1"/>
    <col min="13322" max="13322" width="6.85546875" style="14" customWidth="1"/>
    <col min="13323" max="13323" width="7.140625" style="14" customWidth="1"/>
    <col min="13324" max="13324" width="6.7109375" style="14" customWidth="1"/>
    <col min="13325" max="13325" width="6.28515625" style="14" customWidth="1"/>
    <col min="13326" max="13326" width="6.5703125" style="14" customWidth="1"/>
    <col min="13327" max="13327" width="6.7109375" style="14" customWidth="1"/>
    <col min="13328" max="13328" width="6.5703125" style="14" customWidth="1"/>
    <col min="13329" max="13329" width="6.42578125" style="14" customWidth="1"/>
    <col min="13330" max="13330" width="12.5703125" style="14" customWidth="1"/>
    <col min="13331" max="13571" width="9.140625" style="14"/>
    <col min="13572" max="13572" width="50.42578125" style="14" bestFit="1" customWidth="1"/>
    <col min="13573" max="13573" width="13" style="14" customWidth="1"/>
    <col min="13574" max="13574" width="9.7109375" style="14" customWidth="1"/>
    <col min="13575" max="13575" width="11.42578125" style="14" customWidth="1"/>
    <col min="13576" max="13576" width="6.85546875" style="14" customWidth="1"/>
    <col min="13577" max="13577" width="7" style="14" customWidth="1"/>
    <col min="13578" max="13578" width="6.85546875" style="14" customWidth="1"/>
    <col min="13579" max="13579" width="7.140625" style="14" customWidth="1"/>
    <col min="13580" max="13580" width="6.7109375" style="14" customWidth="1"/>
    <col min="13581" max="13581" width="6.28515625" style="14" customWidth="1"/>
    <col min="13582" max="13582" width="6.5703125" style="14" customWidth="1"/>
    <col min="13583" max="13583" width="6.7109375" style="14" customWidth="1"/>
    <col min="13584" max="13584" width="6.5703125" style="14" customWidth="1"/>
    <col min="13585" max="13585" width="6.42578125" style="14" customWidth="1"/>
    <col min="13586" max="13586" width="12.5703125" style="14" customWidth="1"/>
    <col min="13587" max="13827" width="9.140625" style="14"/>
    <col min="13828" max="13828" width="50.42578125" style="14" bestFit="1" customWidth="1"/>
    <col min="13829" max="13829" width="13" style="14" customWidth="1"/>
    <col min="13830" max="13830" width="9.7109375" style="14" customWidth="1"/>
    <col min="13831" max="13831" width="11.42578125" style="14" customWidth="1"/>
    <col min="13832" max="13832" width="6.85546875" style="14" customWidth="1"/>
    <col min="13833" max="13833" width="7" style="14" customWidth="1"/>
    <col min="13834" max="13834" width="6.85546875" style="14" customWidth="1"/>
    <col min="13835" max="13835" width="7.140625" style="14" customWidth="1"/>
    <col min="13836" max="13836" width="6.7109375" style="14" customWidth="1"/>
    <col min="13837" max="13837" width="6.28515625" style="14" customWidth="1"/>
    <col min="13838" max="13838" width="6.5703125" style="14" customWidth="1"/>
    <col min="13839" max="13839" width="6.7109375" style="14" customWidth="1"/>
    <col min="13840" max="13840" width="6.5703125" style="14" customWidth="1"/>
    <col min="13841" max="13841" width="6.42578125" style="14" customWidth="1"/>
    <col min="13842" max="13842" width="12.5703125" style="14" customWidth="1"/>
    <col min="13843" max="14083" width="9.140625" style="14"/>
    <col min="14084" max="14084" width="50.42578125" style="14" bestFit="1" customWidth="1"/>
    <col min="14085" max="14085" width="13" style="14" customWidth="1"/>
    <col min="14086" max="14086" width="9.7109375" style="14" customWidth="1"/>
    <col min="14087" max="14087" width="11.42578125" style="14" customWidth="1"/>
    <col min="14088" max="14088" width="6.85546875" style="14" customWidth="1"/>
    <col min="14089" max="14089" width="7" style="14" customWidth="1"/>
    <col min="14090" max="14090" width="6.85546875" style="14" customWidth="1"/>
    <col min="14091" max="14091" width="7.140625" style="14" customWidth="1"/>
    <col min="14092" max="14092" width="6.7109375" style="14" customWidth="1"/>
    <col min="14093" max="14093" width="6.28515625" style="14" customWidth="1"/>
    <col min="14094" max="14094" width="6.5703125" style="14" customWidth="1"/>
    <col min="14095" max="14095" width="6.7109375" style="14" customWidth="1"/>
    <col min="14096" max="14096" width="6.5703125" style="14" customWidth="1"/>
    <col min="14097" max="14097" width="6.42578125" style="14" customWidth="1"/>
    <col min="14098" max="14098" width="12.5703125" style="14" customWidth="1"/>
    <col min="14099" max="14339" width="9.140625" style="14"/>
    <col min="14340" max="14340" width="50.42578125" style="14" bestFit="1" customWidth="1"/>
    <col min="14341" max="14341" width="13" style="14" customWidth="1"/>
    <col min="14342" max="14342" width="9.7109375" style="14" customWidth="1"/>
    <col min="14343" max="14343" width="11.42578125" style="14" customWidth="1"/>
    <col min="14344" max="14344" width="6.85546875" style="14" customWidth="1"/>
    <col min="14345" max="14345" width="7" style="14" customWidth="1"/>
    <col min="14346" max="14346" width="6.85546875" style="14" customWidth="1"/>
    <col min="14347" max="14347" width="7.140625" style="14" customWidth="1"/>
    <col min="14348" max="14348" width="6.7109375" style="14" customWidth="1"/>
    <col min="14349" max="14349" width="6.28515625" style="14" customWidth="1"/>
    <col min="14350" max="14350" width="6.5703125" style="14" customWidth="1"/>
    <col min="14351" max="14351" width="6.7109375" style="14" customWidth="1"/>
    <col min="14352" max="14352" width="6.5703125" style="14" customWidth="1"/>
    <col min="14353" max="14353" width="6.42578125" style="14" customWidth="1"/>
    <col min="14354" max="14354" width="12.5703125" style="14" customWidth="1"/>
    <col min="14355" max="14595" width="9.140625" style="14"/>
    <col min="14596" max="14596" width="50.42578125" style="14" bestFit="1" customWidth="1"/>
    <col min="14597" max="14597" width="13" style="14" customWidth="1"/>
    <col min="14598" max="14598" width="9.7109375" style="14" customWidth="1"/>
    <col min="14599" max="14599" width="11.42578125" style="14" customWidth="1"/>
    <col min="14600" max="14600" width="6.85546875" style="14" customWidth="1"/>
    <col min="14601" max="14601" width="7" style="14" customWidth="1"/>
    <col min="14602" max="14602" width="6.85546875" style="14" customWidth="1"/>
    <col min="14603" max="14603" width="7.140625" style="14" customWidth="1"/>
    <col min="14604" max="14604" width="6.7109375" style="14" customWidth="1"/>
    <col min="14605" max="14605" width="6.28515625" style="14" customWidth="1"/>
    <col min="14606" max="14606" width="6.5703125" style="14" customWidth="1"/>
    <col min="14607" max="14607" width="6.7109375" style="14" customWidth="1"/>
    <col min="14608" max="14608" width="6.5703125" style="14" customWidth="1"/>
    <col min="14609" max="14609" width="6.42578125" style="14" customWidth="1"/>
    <col min="14610" max="14610" width="12.5703125" style="14" customWidth="1"/>
    <col min="14611" max="14851" width="9.140625" style="14"/>
    <col min="14852" max="14852" width="50.42578125" style="14" bestFit="1" customWidth="1"/>
    <col min="14853" max="14853" width="13" style="14" customWidth="1"/>
    <col min="14854" max="14854" width="9.7109375" style="14" customWidth="1"/>
    <col min="14855" max="14855" width="11.42578125" style="14" customWidth="1"/>
    <col min="14856" max="14856" width="6.85546875" style="14" customWidth="1"/>
    <col min="14857" max="14857" width="7" style="14" customWidth="1"/>
    <col min="14858" max="14858" width="6.85546875" style="14" customWidth="1"/>
    <col min="14859" max="14859" width="7.140625" style="14" customWidth="1"/>
    <col min="14860" max="14860" width="6.7109375" style="14" customWidth="1"/>
    <col min="14861" max="14861" width="6.28515625" style="14" customWidth="1"/>
    <col min="14862" max="14862" width="6.5703125" style="14" customWidth="1"/>
    <col min="14863" max="14863" width="6.7109375" style="14" customWidth="1"/>
    <col min="14864" max="14864" width="6.5703125" style="14" customWidth="1"/>
    <col min="14865" max="14865" width="6.42578125" style="14" customWidth="1"/>
    <col min="14866" max="14866" width="12.5703125" style="14" customWidth="1"/>
    <col min="14867" max="15107" width="9.140625" style="14"/>
    <col min="15108" max="15108" width="50.42578125" style="14" bestFit="1" customWidth="1"/>
    <col min="15109" max="15109" width="13" style="14" customWidth="1"/>
    <col min="15110" max="15110" width="9.7109375" style="14" customWidth="1"/>
    <col min="15111" max="15111" width="11.42578125" style="14" customWidth="1"/>
    <col min="15112" max="15112" width="6.85546875" style="14" customWidth="1"/>
    <col min="15113" max="15113" width="7" style="14" customWidth="1"/>
    <col min="15114" max="15114" width="6.85546875" style="14" customWidth="1"/>
    <col min="15115" max="15115" width="7.140625" style="14" customWidth="1"/>
    <col min="15116" max="15116" width="6.7109375" style="14" customWidth="1"/>
    <col min="15117" max="15117" width="6.28515625" style="14" customWidth="1"/>
    <col min="15118" max="15118" width="6.5703125" style="14" customWidth="1"/>
    <col min="15119" max="15119" width="6.7109375" style="14" customWidth="1"/>
    <col min="15120" max="15120" width="6.5703125" style="14" customWidth="1"/>
    <col min="15121" max="15121" width="6.42578125" style="14" customWidth="1"/>
    <col min="15122" max="15122" width="12.5703125" style="14" customWidth="1"/>
    <col min="15123" max="15363" width="9.140625" style="14"/>
    <col min="15364" max="15364" width="50.42578125" style="14" bestFit="1" customWidth="1"/>
    <col min="15365" max="15365" width="13" style="14" customWidth="1"/>
    <col min="15366" max="15366" width="9.7109375" style="14" customWidth="1"/>
    <col min="15367" max="15367" width="11.42578125" style="14" customWidth="1"/>
    <col min="15368" max="15368" width="6.85546875" style="14" customWidth="1"/>
    <col min="15369" max="15369" width="7" style="14" customWidth="1"/>
    <col min="15370" max="15370" width="6.85546875" style="14" customWidth="1"/>
    <col min="15371" max="15371" width="7.140625" style="14" customWidth="1"/>
    <col min="15372" max="15372" width="6.7109375" style="14" customWidth="1"/>
    <col min="15373" max="15373" width="6.28515625" style="14" customWidth="1"/>
    <col min="15374" max="15374" width="6.5703125" style="14" customWidth="1"/>
    <col min="15375" max="15375" width="6.7109375" style="14" customWidth="1"/>
    <col min="15376" max="15376" width="6.5703125" style="14" customWidth="1"/>
    <col min="15377" max="15377" width="6.42578125" style="14" customWidth="1"/>
    <col min="15378" max="15378" width="12.5703125" style="14" customWidth="1"/>
    <col min="15379" max="15619" width="9.140625" style="14"/>
    <col min="15620" max="15620" width="50.42578125" style="14" bestFit="1" customWidth="1"/>
    <col min="15621" max="15621" width="13" style="14" customWidth="1"/>
    <col min="15622" max="15622" width="9.7109375" style="14" customWidth="1"/>
    <col min="15623" max="15623" width="11.42578125" style="14" customWidth="1"/>
    <col min="15624" max="15624" width="6.85546875" style="14" customWidth="1"/>
    <col min="15625" max="15625" width="7" style="14" customWidth="1"/>
    <col min="15626" max="15626" width="6.85546875" style="14" customWidth="1"/>
    <col min="15627" max="15627" width="7.140625" style="14" customWidth="1"/>
    <col min="15628" max="15628" width="6.7109375" style="14" customWidth="1"/>
    <col min="15629" max="15629" width="6.28515625" style="14" customWidth="1"/>
    <col min="15630" max="15630" width="6.5703125" style="14" customWidth="1"/>
    <col min="15631" max="15631" width="6.7109375" style="14" customWidth="1"/>
    <col min="15632" max="15632" width="6.5703125" style="14" customWidth="1"/>
    <col min="15633" max="15633" width="6.42578125" style="14" customWidth="1"/>
    <col min="15634" max="15634" width="12.5703125" style="14" customWidth="1"/>
    <col min="15635" max="15875" width="9.140625" style="14"/>
    <col min="15876" max="15876" width="50.42578125" style="14" bestFit="1" customWidth="1"/>
    <col min="15877" max="15877" width="13" style="14" customWidth="1"/>
    <col min="15878" max="15878" width="9.7109375" style="14" customWidth="1"/>
    <col min="15879" max="15879" width="11.42578125" style="14" customWidth="1"/>
    <col min="15880" max="15880" width="6.85546875" style="14" customWidth="1"/>
    <col min="15881" max="15881" width="7" style="14" customWidth="1"/>
    <col min="15882" max="15882" width="6.85546875" style="14" customWidth="1"/>
    <col min="15883" max="15883" width="7.140625" style="14" customWidth="1"/>
    <col min="15884" max="15884" width="6.7109375" style="14" customWidth="1"/>
    <col min="15885" max="15885" width="6.28515625" style="14" customWidth="1"/>
    <col min="15886" max="15886" width="6.5703125" style="14" customWidth="1"/>
    <col min="15887" max="15887" width="6.7109375" style="14" customWidth="1"/>
    <col min="15888" max="15888" width="6.5703125" style="14" customWidth="1"/>
    <col min="15889" max="15889" width="6.42578125" style="14" customWidth="1"/>
    <col min="15890" max="15890" width="12.5703125" style="14" customWidth="1"/>
    <col min="15891" max="16131" width="9.140625" style="14"/>
    <col min="16132" max="16132" width="50.42578125" style="14" bestFit="1" customWidth="1"/>
    <col min="16133" max="16133" width="13" style="14" customWidth="1"/>
    <col min="16134" max="16134" width="9.7109375" style="14" customWidth="1"/>
    <col min="16135" max="16135" width="11.42578125" style="14" customWidth="1"/>
    <col min="16136" max="16136" width="6.85546875" style="14" customWidth="1"/>
    <col min="16137" max="16137" width="7" style="14" customWidth="1"/>
    <col min="16138" max="16138" width="6.85546875" style="14" customWidth="1"/>
    <col min="16139" max="16139" width="7.140625" style="14" customWidth="1"/>
    <col min="16140" max="16140" width="6.7109375" style="14" customWidth="1"/>
    <col min="16141" max="16141" width="6.28515625" style="14" customWidth="1"/>
    <col min="16142" max="16142" width="6.5703125" style="14" customWidth="1"/>
    <col min="16143" max="16143" width="6.7109375" style="14" customWidth="1"/>
    <col min="16144" max="16144" width="6.5703125" style="14" customWidth="1"/>
    <col min="16145" max="16145" width="6.42578125" style="14" customWidth="1"/>
    <col min="16146" max="16146" width="12.5703125" style="14" customWidth="1"/>
    <col min="16147" max="16384" width="9.140625" style="14"/>
  </cols>
  <sheetData>
    <row r="1" spans="1:18" ht="18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68</v>
      </c>
      <c r="L2" s="139"/>
      <c r="M2" s="139"/>
      <c r="N2" s="139"/>
      <c r="O2" s="139"/>
      <c r="P2" s="139"/>
      <c r="Q2" s="139"/>
      <c r="R2" s="139"/>
    </row>
    <row r="3" spans="1:18" ht="15.75" customHeight="1">
      <c r="A3" s="139" t="s">
        <v>69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70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39" customHeight="1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91"/>
      <c r="D7" s="15"/>
      <c r="E7" s="121"/>
      <c r="F7" s="15" t="s">
        <v>60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8">
        <f t="shared" ref="Q7" si="0">SUM(H7:P7)</f>
        <v>0</v>
      </c>
      <c r="R7" s="15"/>
    </row>
    <row r="8" spans="1:18">
      <c r="A8" s="128" t="s">
        <v>24</v>
      </c>
      <c r="B8" s="129"/>
      <c r="C8" s="91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8">
        <f t="shared" ref="Q8:Q15" si="1">SUM(H8:P8)</f>
        <v>0</v>
      </c>
      <c r="R8" s="15"/>
    </row>
    <row r="9" spans="1:18">
      <c r="A9" s="99">
        <v>1</v>
      </c>
      <c r="B9" s="17" t="s">
        <v>25</v>
      </c>
      <c r="C9" s="18">
        <v>150000</v>
      </c>
      <c r="D9" s="18">
        <v>0</v>
      </c>
      <c r="E9" s="18">
        <f>MMULT(C9,D9)</f>
        <v>0</v>
      </c>
      <c r="F9" s="18" t="s">
        <v>71</v>
      </c>
      <c r="G9" s="18" t="s">
        <v>71</v>
      </c>
      <c r="H9" s="18" t="s">
        <v>71</v>
      </c>
      <c r="I9" s="18" t="s">
        <v>71</v>
      </c>
      <c r="J9" s="18" t="s">
        <v>71</v>
      </c>
      <c r="K9" s="18" t="s">
        <v>71</v>
      </c>
      <c r="L9" s="18" t="s">
        <v>71</v>
      </c>
      <c r="M9" s="18" t="s">
        <v>71</v>
      </c>
      <c r="N9" s="18" t="s">
        <v>71</v>
      </c>
      <c r="O9" s="18" t="s">
        <v>71</v>
      </c>
      <c r="P9" s="18" t="s">
        <v>71</v>
      </c>
      <c r="Q9" s="18">
        <f t="shared" si="1"/>
        <v>0</v>
      </c>
      <c r="R9" s="18" t="s">
        <v>71</v>
      </c>
    </row>
    <row r="10" spans="1:18">
      <c r="A10" s="99">
        <v>2</v>
      </c>
      <c r="B10" s="17" t="s">
        <v>26</v>
      </c>
      <c r="C10" s="18">
        <v>35000</v>
      </c>
      <c r="D10" s="17">
        <v>1</v>
      </c>
      <c r="E10" s="18">
        <f t="shared" ref="E10:E58" si="2">MMULT(C10,D10)</f>
        <v>35000</v>
      </c>
      <c r="F10" s="17">
        <v>1</v>
      </c>
      <c r="G10" s="18" t="s">
        <v>71</v>
      </c>
      <c r="H10" s="18" t="s">
        <v>71</v>
      </c>
      <c r="I10" s="18" t="s">
        <v>71</v>
      </c>
      <c r="J10" s="18" t="s">
        <v>71</v>
      </c>
      <c r="K10" s="18" t="s">
        <v>71</v>
      </c>
      <c r="L10" s="18" t="s">
        <v>71</v>
      </c>
      <c r="M10" s="18" t="s">
        <v>71</v>
      </c>
      <c r="N10" s="18" t="s">
        <v>71</v>
      </c>
      <c r="O10" s="18" t="s">
        <v>71</v>
      </c>
      <c r="P10" s="18" t="s">
        <v>71</v>
      </c>
      <c r="Q10" s="18">
        <f t="shared" si="1"/>
        <v>0</v>
      </c>
      <c r="R10" s="18" t="s">
        <v>71</v>
      </c>
    </row>
    <row r="11" spans="1:18">
      <c r="A11" s="99">
        <v>3</v>
      </c>
      <c r="B11" s="17" t="s">
        <v>27</v>
      </c>
      <c r="C11" s="18">
        <v>60000</v>
      </c>
      <c r="D11" s="17">
        <v>2</v>
      </c>
      <c r="E11" s="18">
        <f t="shared" si="2"/>
        <v>120000</v>
      </c>
      <c r="F11" s="17">
        <v>2</v>
      </c>
      <c r="G11" s="18" t="s">
        <v>71</v>
      </c>
      <c r="H11" s="18" t="s">
        <v>71</v>
      </c>
      <c r="I11" s="18" t="s">
        <v>71</v>
      </c>
      <c r="J11" s="18" t="s">
        <v>71</v>
      </c>
      <c r="K11" s="18" t="s">
        <v>71</v>
      </c>
      <c r="L11" s="18" t="s">
        <v>71</v>
      </c>
      <c r="M11" s="18" t="s">
        <v>71</v>
      </c>
      <c r="N11" s="18" t="s">
        <v>71</v>
      </c>
      <c r="O11" s="18" t="s">
        <v>71</v>
      </c>
      <c r="P11" s="18" t="s">
        <v>71</v>
      </c>
      <c r="Q11" s="18">
        <f t="shared" si="1"/>
        <v>0</v>
      </c>
      <c r="R11" s="18" t="s">
        <v>71</v>
      </c>
    </row>
    <row r="12" spans="1:18">
      <c r="A12" s="99">
        <v>4</v>
      </c>
      <c r="B12" s="17" t="s">
        <v>28</v>
      </c>
      <c r="C12" s="18">
        <v>10000</v>
      </c>
      <c r="D12" s="17">
        <v>1</v>
      </c>
      <c r="E12" s="18">
        <f t="shared" si="2"/>
        <v>10000</v>
      </c>
      <c r="F12" s="17">
        <v>1</v>
      </c>
      <c r="G12" s="18" t="s">
        <v>71</v>
      </c>
      <c r="H12" s="18" t="s">
        <v>71</v>
      </c>
      <c r="I12" s="18" t="s">
        <v>71</v>
      </c>
      <c r="J12" s="18" t="s">
        <v>71</v>
      </c>
      <c r="K12" s="18" t="s">
        <v>71</v>
      </c>
      <c r="L12" s="18" t="s">
        <v>71</v>
      </c>
      <c r="M12" s="18" t="s">
        <v>71</v>
      </c>
      <c r="N12" s="18" t="s">
        <v>71</v>
      </c>
      <c r="O12" s="18" t="s">
        <v>71</v>
      </c>
      <c r="P12" s="18" t="s">
        <v>71</v>
      </c>
      <c r="Q12" s="18">
        <f t="shared" si="1"/>
        <v>0</v>
      </c>
      <c r="R12" s="18" t="s">
        <v>71</v>
      </c>
    </row>
    <row r="13" spans="1:18">
      <c r="A13" s="99">
        <v>5</v>
      </c>
      <c r="B13" s="17" t="s">
        <v>29</v>
      </c>
      <c r="C13" s="18">
        <v>70000</v>
      </c>
      <c r="D13" s="18">
        <v>0</v>
      </c>
      <c r="E13" s="18">
        <f t="shared" si="2"/>
        <v>0</v>
      </c>
      <c r="F13" s="18" t="s">
        <v>71</v>
      </c>
      <c r="G13" s="18" t="s">
        <v>71</v>
      </c>
      <c r="H13" s="18" t="s">
        <v>71</v>
      </c>
      <c r="I13" s="18" t="s">
        <v>71</v>
      </c>
      <c r="J13" s="18" t="s">
        <v>71</v>
      </c>
      <c r="K13" s="18" t="s">
        <v>71</v>
      </c>
      <c r="L13" s="18" t="s">
        <v>71</v>
      </c>
      <c r="M13" s="18" t="s">
        <v>71</v>
      </c>
      <c r="N13" s="18" t="s">
        <v>71</v>
      </c>
      <c r="O13" s="18" t="s">
        <v>71</v>
      </c>
      <c r="P13" s="18" t="s">
        <v>71</v>
      </c>
      <c r="Q13" s="18">
        <f t="shared" si="1"/>
        <v>0</v>
      </c>
      <c r="R13" s="18" t="s">
        <v>71</v>
      </c>
    </row>
    <row r="14" spans="1:18">
      <c r="A14" s="99">
        <v>6</v>
      </c>
      <c r="B14" s="17" t="s">
        <v>30</v>
      </c>
      <c r="C14" s="18">
        <v>40000</v>
      </c>
      <c r="D14" s="17">
        <v>1</v>
      </c>
      <c r="E14" s="18">
        <f t="shared" si="2"/>
        <v>40000</v>
      </c>
      <c r="F14" s="17">
        <v>1</v>
      </c>
      <c r="G14" s="18" t="s">
        <v>71</v>
      </c>
      <c r="H14" s="18" t="s">
        <v>71</v>
      </c>
      <c r="I14" s="18" t="s">
        <v>71</v>
      </c>
      <c r="J14" s="18" t="s">
        <v>71</v>
      </c>
      <c r="K14" s="18" t="s">
        <v>71</v>
      </c>
      <c r="L14" s="18" t="s">
        <v>71</v>
      </c>
      <c r="M14" s="18" t="s">
        <v>71</v>
      </c>
      <c r="N14" s="18" t="s">
        <v>71</v>
      </c>
      <c r="O14" s="18" t="s">
        <v>71</v>
      </c>
      <c r="P14" s="18" t="s">
        <v>71</v>
      </c>
      <c r="Q14" s="18">
        <f t="shared" si="1"/>
        <v>0</v>
      </c>
      <c r="R14" s="18" t="s">
        <v>71</v>
      </c>
    </row>
    <row r="15" spans="1:18">
      <c r="A15" s="99">
        <v>7</v>
      </c>
      <c r="B15" s="17" t="s">
        <v>31</v>
      </c>
      <c r="C15" s="18">
        <v>65000</v>
      </c>
      <c r="D15" s="18">
        <v>0</v>
      </c>
      <c r="E15" s="18">
        <f t="shared" si="2"/>
        <v>0</v>
      </c>
      <c r="F15" s="18" t="s">
        <v>71</v>
      </c>
      <c r="G15" s="18" t="s">
        <v>71</v>
      </c>
      <c r="H15" s="18" t="s">
        <v>71</v>
      </c>
      <c r="I15" s="18" t="s">
        <v>71</v>
      </c>
      <c r="J15" s="18" t="s">
        <v>71</v>
      </c>
      <c r="K15" s="18" t="s">
        <v>71</v>
      </c>
      <c r="L15" s="18" t="s">
        <v>71</v>
      </c>
      <c r="M15" s="18" t="s">
        <v>71</v>
      </c>
      <c r="N15" s="18" t="s">
        <v>71</v>
      </c>
      <c r="O15" s="18" t="s">
        <v>71</v>
      </c>
      <c r="P15" s="18" t="s">
        <v>71</v>
      </c>
      <c r="Q15" s="18">
        <f t="shared" si="1"/>
        <v>0</v>
      </c>
      <c r="R15" s="18" t="s">
        <v>71</v>
      </c>
    </row>
    <row r="16" spans="1:18">
      <c r="A16" s="128" t="s">
        <v>32</v>
      </c>
      <c r="B16" s="129"/>
      <c r="C16" s="120">
        <v>0</v>
      </c>
      <c r="D16" s="15">
        <v>0</v>
      </c>
      <c r="E16" s="18">
        <f t="shared" si="2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8">
        <f t="shared" ref="Q16:Q34" si="3">SUM(H16:P16)</f>
        <v>0</v>
      </c>
      <c r="R16" s="15"/>
    </row>
    <row r="17" spans="1:18">
      <c r="A17" s="99">
        <v>1</v>
      </c>
      <c r="B17" s="19" t="s">
        <v>33</v>
      </c>
      <c r="C17" s="16">
        <v>120000</v>
      </c>
      <c r="D17" s="18">
        <v>0</v>
      </c>
      <c r="E17" s="18">
        <f t="shared" si="2"/>
        <v>0</v>
      </c>
      <c r="F17" s="18" t="s">
        <v>71</v>
      </c>
      <c r="G17" s="18" t="s">
        <v>71</v>
      </c>
      <c r="H17" s="18" t="s">
        <v>71</v>
      </c>
      <c r="I17" s="18" t="s">
        <v>71</v>
      </c>
      <c r="J17" s="18" t="s">
        <v>71</v>
      </c>
      <c r="K17" s="18" t="s">
        <v>71</v>
      </c>
      <c r="L17" s="18" t="s">
        <v>71</v>
      </c>
      <c r="M17" s="18" t="s">
        <v>71</v>
      </c>
      <c r="N17" s="18" t="s">
        <v>71</v>
      </c>
      <c r="O17" s="18" t="s">
        <v>71</v>
      </c>
      <c r="P17" s="18" t="s">
        <v>71</v>
      </c>
      <c r="Q17" s="18">
        <f t="shared" si="3"/>
        <v>0</v>
      </c>
      <c r="R17" s="18" t="s">
        <v>71</v>
      </c>
    </row>
    <row r="18" spans="1:18">
      <c r="A18" s="99">
        <v>2</v>
      </c>
      <c r="B18" s="19" t="s">
        <v>34</v>
      </c>
      <c r="C18" s="18">
        <v>610000</v>
      </c>
      <c r="D18" s="18">
        <v>0</v>
      </c>
      <c r="E18" s="18">
        <f t="shared" si="2"/>
        <v>0</v>
      </c>
      <c r="F18" s="18" t="s">
        <v>71</v>
      </c>
      <c r="G18" s="18" t="s">
        <v>71</v>
      </c>
      <c r="H18" s="18" t="s">
        <v>71</v>
      </c>
      <c r="I18" s="18" t="s">
        <v>71</v>
      </c>
      <c r="J18" s="18" t="s">
        <v>71</v>
      </c>
      <c r="K18" s="18" t="s">
        <v>71</v>
      </c>
      <c r="L18" s="18" t="s">
        <v>71</v>
      </c>
      <c r="M18" s="18" t="s">
        <v>71</v>
      </c>
      <c r="N18" s="18" t="s">
        <v>71</v>
      </c>
      <c r="O18" s="18" t="s">
        <v>71</v>
      </c>
      <c r="P18" s="18" t="s">
        <v>71</v>
      </c>
      <c r="Q18" s="18">
        <f t="shared" si="3"/>
        <v>0</v>
      </c>
      <c r="R18" s="18" t="s">
        <v>71</v>
      </c>
    </row>
    <row r="19" spans="1:18">
      <c r="A19" s="99">
        <v>3</v>
      </c>
      <c r="B19" s="19" t="s">
        <v>35</v>
      </c>
      <c r="C19" s="16">
        <v>50000</v>
      </c>
      <c r="D19" s="18">
        <v>0</v>
      </c>
      <c r="E19" s="18">
        <f t="shared" si="2"/>
        <v>0</v>
      </c>
      <c r="F19" s="18" t="s">
        <v>71</v>
      </c>
      <c r="G19" s="18" t="s">
        <v>71</v>
      </c>
      <c r="H19" s="18" t="s">
        <v>71</v>
      </c>
      <c r="I19" s="18" t="s">
        <v>71</v>
      </c>
      <c r="J19" s="18" t="s">
        <v>71</v>
      </c>
      <c r="K19" s="18" t="s">
        <v>71</v>
      </c>
      <c r="L19" s="18" t="s">
        <v>71</v>
      </c>
      <c r="M19" s="18" t="s">
        <v>71</v>
      </c>
      <c r="N19" s="18" t="s">
        <v>71</v>
      </c>
      <c r="O19" s="18" t="s">
        <v>71</v>
      </c>
      <c r="P19" s="18" t="s">
        <v>71</v>
      </c>
      <c r="Q19" s="18">
        <f t="shared" si="3"/>
        <v>0</v>
      </c>
      <c r="R19" s="18" t="s">
        <v>71</v>
      </c>
    </row>
    <row r="20" spans="1:18">
      <c r="A20" s="128" t="s">
        <v>36</v>
      </c>
      <c r="B20" s="129"/>
      <c r="C20" s="120">
        <v>0</v>
      </c>
      <c r="D20" s="15">
        <v>0</v>
      </c>
      <c r="E20" s="18">
        <f t="shared" si="2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8">
        <f t="shared" si="3"/>
        <v>0</v>
      </c>
      <c r="R20" s="15"/>
    </row>
    <row r="21" spans="1:18">
      <c r="A21" s="99">
        <v>1</v>
      </c>
      <c r="B21" s="17" t="s">
        <v>37</v>
      </c>
      <c r="C21" s="18">
        <v>12000</v>
      </c>
      <c r="D21" s="17">
        <v>2</v>
      </c>
      <c r="E21" s="18">
        <f t="shared" si="2"/>
        <v>24000</v>
      </c>
      <c r="F21" s="17">
        <v>2</v>
      </c>
      <c r="G21" s="18" t="s">
        <v>71</v>
      </c>
      <c r="H21" s="18" t="s">
        <v>71</v>
      </c>
      <c r="I21" s="18" t="s">
        <v>71</v>
      </c>
      <c r="J21" s="18" t="s">
        <v>71</v>
      </c>
      <c r="K21" s="18" t="s">
        <v>71</v>
      </c>
      <c r="L21" s="18" t="s">
        <v>71</v>
      </c>
      <c r="M21" s="18" t="s">
        <v>71</v>
      </c>
      <c r="N21" s="18" t="s">
        <v>71</v>
      </c>
      <c r="O21" s="18" t="s">
        <v>71</v>
      </c>
      <c r="P21" s="18" t="s">
        <v>71</v>
      </c>
      <c r="Q21" s="18">
        <f t="shared" si="3"/>
        <v>0</v>
      </c>
      <c r="R21" s="18" t="s">
        <v>71</v>
      </c>
    </row>
    <row r="22" spans="1:18">
      <c r="A22" s="128" t="s">
        <v>38</v>
      </c>
      <c r="B22" s="129"/>
      <c r="C22" s="120">
        <v>0</v>
      </c>
      <c r="D22" s="15">
        <v>0</v>
      </c>
      <c r="E22" s="18">
        <f t="shared" si="2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8">
        <f t="shared" si="3"/>
        <v>0</v>
      </c>
      <c r="R22" s="15"/>
    </row>
    <row r="23" spans="1:18">
      <c r="A23" s="99">
        <v>1</v>
      </c>
      <c r="B23" s="17" t="s">
        <v>39</v>
      </c>
      <c r="C23" s="18">
        <v>100000</v>
      </c>
      <c r="D23" s="18">
        <v>0</v>
      </c>
      <c r="E23" s="18">
        <f t="shared" si="2"/>
        <v>0</v>
      </c>
      <c r="F23" s="18" t="s">
        <v>71</v>
      </c>
      <c r="G23" s="18" t="s">
        <v>71</v>
      </c>
      <c r="H23" s="18" t="s">
        <v>71</v>
      </c>
      <c r="I23" s="18" t="s">
        <v>71</v>
      </c>
      <c r="J23" s="18" t="s">
        <v>71</v>
      </c>
      <c r="K23" s="18" t="s">
        <v>71</v>
      </c>
      <c r="L23" s="18" t="s">
        <v>71</v>
      </c>
      <c r="M23" s="18" t="s">
        <v>71</v>
      </c>
      <c r="N23" s="18" t="s">
        <v>71</v>
      </c>
      <c r="O23" s="18" t="s">
        <v>71</v>
      </c>
      <c r="P23" s="18" t="s">
        <v>71</v>
      </c>
      <c r="Q23" s="18">
        <f t="shared" si="3"/>
        <v>0</v>
      </c>
      <c r="R23" s="18" t="s">
        <v>71</v>
      </c>
    </row>
    <row r="24" spans="1:18">
      <c r="A24" s="128" t="s">
        <v>40</v>
      </c>
      <c r="B24" s="129"/>
      <c r="C24" s="120">
        <v>0</v>
      </c>
      <c r="D24" s="15">
        <v>0</v>
      </c>
      <c r="E24" s="18">
        <f t="shared" si="2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8">
        <f t="shared" si="3"/>
        <v>0</v>
      </c>
      <c r="R24" s="15"/>
    </row>
    <row r="25" spans="1:18">
      <c r="A25" s="99">
        <v>1</v>
      </c>
      <c r="B25" s="17" t="s">
        <v>41</v>
      </c>
      <c r="C25" s="18">
        <v>350000</v>
      </c>
      <c r="D25" s="18">
        <v>0</v>
      </c>
      <c r="E25" s="18">
        <f t="shared" si="2"/>
        <v>0</v>
      </c>
      <c r="F25" s="18" t="s">
        <v>71</v>
      </c>
      <c r="G25" s="18" t="s">
        <v>71</v>
      </c>
      <c r="H25" s="18" t="s">
        <v>71</v>
      </c>
      <c r="I25" s="18" t="s">
        <v>71</v>
      </c>
      <c r="J25" s="18" t="s">
        <v>71</v>
      </c>
      <c r="K25" s="18" t="s">
        <v>71</v>
      </c>
      <c r="L25" s="18" t="s">
        <v>71</v>
      </c>
      <c r="M25" s="18" t="s">
        <v>71</v>
      </c>
      <c r="N25" s="18" t="s">
        <v>71</v>
      </c>
      <c r="O25" s="18" t="s">
        <v>71</v>
      </c>
      <c r="P25" s="18" t="s">
        <v>71</v>
      </c>
      <c r="Q25" s="18">
        <f t="shared" si="3"/>
        <v>0</v>
      </c>
      <c r="R25" s="18" t="s">
        <v>71</v>
      </c>
    </row>
    <row r="26" spans="1:18">
      <c r="A26" s="99">
        <v>2</v>
      </c>
      <c r="B26" s="17" t="s">
        <v>42</v>
      </c>
      <c r="C26" s="18">
        <v>45000</v>
      </c>
      <c r="D26" s="17">
        <v>4</v>
      </c>
      <c r="E26" s="18">
        <f t="shared" si="2"/>
        <v>180000</v>
      </c>
      <c r="F26" s="17">
        <v>3</v>
      </c>
      <c r="G26" s="17">
        <v>1</v>
      </c>
      <c r="H26" s="18" t="s">
        <v>71</v>
      </c>
      <c r="I26" s="18" t="s">
        <v>71</v>
      </c>
      <c r="J26" s="18" t="s">
        <v>71</v>
      </c>
      <c r="K26" s="17">
        <v>1</v>
      </c>
      <c r="L26" s="18" t="s">
        <v>71</v>
      </c>
      <c r="M26" s="18" t="s">
        <v>71</v>
      </c>
      <c r="N26" s="18" t="s">
        <v>71</v>
      </c>
      <c r="O26" s="18" t="s">
        <v>71</v>
      </c>
      <c r="P26" s="18" t="s">
        <v>71</v>
      </c>
      <c r="Q26" s="18">
        <f t="shared" si="3"/>
        <v>1</v>
      </c>
      <c r="R26" s="18" t="s">
        <v>71</v>
      </c>
    </row>
    <row r="27" spans="1:18">
      <c r="A27" s="99">
        <v>3</v>
      </c>
      <c r="B27" s="17" t="s">
        <v>43</v>
      </c>
      <c r="C27" s="16">
        <v>55000</v>
      </c>
      <c r="D27" s="18">
        <v>0</v>
      </c>
      <c r="E27" s="18">
        <f t="shared" si="2"/>
        <v>0</v>
      </c>
      <c r="F27" s="18" t="s">
        <v>71</v>
      </c>
      <c r="G27" s="18" t="s">
        <v>71</v>
      </c>
      <c r="H27" s="18" t="s">
        <v>71</v>
      </c>
      <c r="I27" s="18" t="s">
        <v>71</v>
      </c>
      <c r="J27" s="18" t="s">
        <v>71</v>
      </c>
      <c r="K27" s="18" t="s">
        <v>71</v>
      </c>
      <c r="L27" s="18" t="s">
        <v>71</v>
      </c>
      <c r="M27" s="18" t="s">
        <v>71</v>
      </c>
      <c r="N27" s="18" t="s">
        <v>71</v>
      </c>
      <c r="O27" s="18" t="s">
        <v>71</v>
      </c>
      <c r="P27" s="18" t="s">
        <v>71</v>
      </c>
      <c r="Q27" s="18">
        <f t="shared" si="3"/>
        <v>0</v>
      </c>
      <c r="R27" s="18" t="s">
        <v>71</v>
      </c>
    </row>
    <row r="28" spans="1:18">
      <c r="A28" s="99">
        <v>4</v>
      </c>
      <c r="B28" s="17" t="s">
        <v>44</v>
      </c>
      <c r="C28" s="16">
        <v>200000</v>
      </c>
      <c r="D28" s="17">
        <v>3</v>
      </c>
      <c r="E28" s="18">
        <f t="shared" si="2"/>
        <v>600000</v>
      </c>
      <c r="F28" s="17">
        <v>2</v>
      </c>
      <c r="G28" s="17">
        <v>1</v>
      </c>
      <c r="H28" s="17">
        <v>1</v>
      </c>
      <c r="I28" s="18" t="s">
        <v>71</v>
      </c>
      <c r="J28" s="18" t="s">
        <v>71</v>
      </c>
      <c r="K28" s="18" t="s">
        <v>71</v>
      </c>
      <c r="L28" s="18" t="s">
        <v>71</v>
      </c>
      <c r="M28" s="18" t="s">
        <v>71</v>
      </c>
      <c r="N28" s="18" t="s">
        <v>71</v>
      </c>
      <c r="O28" s="18" t="s">
        <v>71</v>
      </c>
      <c r="P28" s="18" t="s">
        <v>71</v>
      </c>
      <c r="Q28" s="18">
        <f t="shared" si="3"/>
        <v>1</v>
      </c>
      <c r="R28" s="17"/>
    </row>
    <row r="29" spans="1:18">
      <c r="A29" s="99">
        <v>5</v>
      </c>
      <c r="B29" s="17" t="s">
        <v>45</v>
      </c>
      <c r="C29" s="16">
        <v>55000</v>
      </c>
      <c r="D29" s="18">
        <v>0</v>
      </c>
      <c r="E29" s="18">
        <f t="shared" si="2"/>
        <v>0</v>
      </c>
      <c r="F29" s="18" t="s">
        <v>71</v>
      </c>
      <c r="G29" s="18" t="s">
        <v>71</v>
      </c>
      <c r="H29" s="18" t="s">
        <v>71</v>
      </c>
      <c r="I29" s="18" t="s">
        <v>71</v>
      </c>
      <c r="J29" s="18" t="s">
        <v>71</v>
      </c>
      <c r="K29" s="18" t="s">
        <v>71</v>
      </c>
      <c r="L29" s="18" t="s">
        <v>71</v>
      </c>
      <c r="M29" s="18" t="s">
        <v>71</v>
      </c>
      <c r="N29" s="18" t="s">
        <v>71</v>
      </c>
      <c r="O29" s="18" t="s">
        <v>71</v>
      </c>
      <c r="P29" s="18" t="s">
        <v>71</v>
      </c>
      <c r="Q29" s="18">
        <f t="shared" si="3"/>
        <v>0</v>
      </c>
      <c r="R29" s="18" t="s">
        <v>71</v>
      </c>
    </row>
    <row r="30" spans="1:18">
      <c r="A30" s="99">
        <v>6</v>
      </c>
      <c r="B30" s="17" t="s">
        <v>46</v>
      </c>
      <c r="C30" s="16">
        <v>200000</v>
      </c>
      <c r="D30" s="18">
        <v>0</v>
      </c>
      <c r="E30" s="18">
        <f t="shared" si="2"/>
        <v>0</v>
      </c>
      <c r="F30" s="18" t="s">
        <v>71</v>
      </c>
      <c r="G30" s="18" t="s">
        <v>71</v>
      </c>
      <c r="H30" s="18" t="s">
        <v>71</v>
      </c>
      <c r="I30" s="18" t="s">
        <v>71</v>
      </c>
      <c r="J30" s="18" t="s">
        <v>71</v>
      </c>
      <c r="K30" s="18" t="s">
        <v>71</v>
      </c>
      <c r="L30" s="18" t="s">
        <v>71</v>
      </c>
      <c r="M30" s="18" t="s">
        <v>71</v>
      </c>
      <c r="N30" s="18" t="s">
        <v>71</v>
      </c>
      <c r="O30" s="18" t="s">
        <v>71</v>
      </c>
      <c r="P30" s="18" t="s">
        <v>71</v>
      </c>
      <c r="Q30" s="18">
        <f t="shared" si="3"/>
        <v>0</v>
      </c>
      <c r="R30" s="18" t="s">
        <v>71</v>
      </c>
    </row>
    <row r="31" spans="1:18">
      <c r="A31" s="99">
        <v>7</v>
      </c>
      <c r="B31" s="17" t="s">
        <v>47</v>
      </c>
      <c r="C31" s="16">
        <v>200000</v>
      </c>
      <c r="D31" s="18">
        <v>0</v>
      </c>
      <c r="E31" s="18">
        <f t="shared" si="2"/>
        <v>0</v>
      </c>
      <c r="F31" s="18" t="s">
        <v>71</v>
      </c>
      <c r="G31" s="18" t="s">
        <v>71</v>
      </c>
      <c r="H31" s="18" t="s">
        <v>71</v>
      </c>
      <c r="I31" s="18" t="s">
        <v>71</v>
      </c>
      <c r="J31" s="18" t="s">
        <v>71</v>
      </c>
      <c r="K31" s="18" t="s">
        <v>71</v>
      </c>
      <c r="L31" s="18" t="s">
        <v>71</v>
      </c>
      <c r="M31" s="18" t="s">
        <v>71</v>
      </c>
      <c r="N31" s="18" t="s">
        <v>71</v>
      </c>
      <c r="O31" s="18" t="s">
        <v>71</v>
      </c>
      <c r="P31" s="18" t="s">
        <v>71</v>
      </c>
      <c r="Q31" s="18">
        <f t="shared" si="3"/>
        <v>0</v>
      </c>
      <c r="R31" s="18" t="s">
        <v>71</v>
      </c>
    </row>
    <row r="32" spans="1:18">
      <c r="A32" s="99">
        <v>8</v>
      </c>
      <c r="B32" s="17" t="s">
        <v>48</v>
      </c>
      <c r="C32" s="18">
        <v>45000</v>
      </c>
      <c r="D32" s="18">
        <v>0</v>
      </c>
      <c r="E32" s="18">
        <f t="shared" si="2"/>
        <v>0</v>
      </c>
      <c r="F32" s="18" t="s">
        <v>71</v>
      </c>
      <c r="G32" s="18" t="s">
        <v>71</v>
      </c>
      <c r="H32" s="18" t="s">
        <v>71</v>
      </c>
      <c r="I32" s="18" t="s">
        <v>71</v>
      </c>
      <c r="J32" s="18" t="s">
        <v>71</v>
      </c>
      <c r="K32" s="18" t="s">
        <v>71</v>
      </c>
      <c r="L32" s="18" t="s">
        <v>71</v>
      </c>
      <c r="M32" s="18" t="s">
        <v>71</v>
      </c>
      <c r="N32" s="18" t="s">
        <v>71</v>
      </c>
      <c r="O32" s="18" t="s">
        <v>71</v>
      </c>
      <c r="P32" s="18" t="s">
        <v>71</v>
      </c>
      <c r="Q32" s="18">
        <f t="shared" si="3"/>
        <v>0</v>
      </c>
      <c r="R32" s="18" t="s">
        <v>71</v>
      </c>
    </row>
    <row r="33" spans="1:18">
      <c r="A33" s="99">
        <v>9</v>
      </c>
      <c r="B33" s="17" t="s">
        <v>49</v>
      </c>
      <c r="C33" s="16">
        <v>130000</v>
      </c>
      <c r="D33" s="18">
        <v>0</v>
      </c>
      <c r="E33" s="18">
        <f t="shared" si="2"/>
        <v>0</v>
      </c>
      <c r="F33" s="18" t="s">
        <v>71</v>
      </c>
      <c r="G33" s="18" t="s">
        <v>71</v>
      </c>
      <c r="H33" s="18" t="s">
        <v>71</v>
      </c>
      <c r="I33" s="18" t="s">
        <v>71</v>
      </c>
      <c r="J33" s="18" t="s">
        <v>71</v>
      </c>
      <c r="K33" s="18" t="s">
        <v>71</v>
      </c>
      <c r="L33" s="18" t="s">
        <v>71</v>
      </c>
      <c r="M33" s="18" t="s">
        <v>71</v>
      </c>
      <c r="N33" s="18" t="s">
        <v>71</v>
      </c>
      <c r="O33" s="18" t="s">
        <v>71</v>
      </c>
      <c r="P33" s="18" t="s">
        <v>71</v>
      </c>
      <c r="Q33" s="18">
        <f t="shared" si="3"/>
        <v>0</v>
      </c>
      <c r="R33" s="18" t="s">
        <v>71</v>
      </c>
    </row>
    <row r="34" spans="1:18">
      <c r="A34" s="99">
        <v>10</v>
      </c>
      <c r="B34" s="17" t="s">
        <v>50</v>
      </c>
      <c r="C34" s="16">
        <v>200000</v>
      </c>
      <c r="D34" s="17">
        <v>1</v>
      </c>
      <c r="E34" s="18">
        <f t="shared" si="2"/>
        <v>200000</v>
      </c>
      <c r="F34" s="17">
        <v>1</v>
      </c>
      <c r="G34" s="18" t="s">
        <v>71</v>
      </c>
      <c r="H34" s="18" t="s">
        <v>71</v>
      </c>
      <c r="I34" s="18" t="s">
        <v>71</v>
      </c>
      <c r="J34" s="18" t="s">
        <v>71</v>
      </c>
      <c r="K34" s="18" t="s">
        <v>71</v>
      </c>
      <c r="L34" s="18" t="s">
        <v>71</v>
      </c>
      <c r="M34" s="18" t="s">
        <v>71</v>
      </c>
      <c r="N34" s="18" t="s">
        <v>71</v>
      </c>
      <c r="O34" s="18" t="s">
        <v>71</v>
      </c>
      <c r="P34" s="18" t="s">
        <v>71</v>
      </c>
      <c r="Q34" s="18">
        <f t="shared" si="3"/>
        <v>0</v>
      </c>
      <c r="R34" s="18" t="s">
        <v>71</v>
      </c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8">
        <f t="shared" si="2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8">
        <f t="shared" ref="Q35:Q57" si="4">SUM(H35:P35)</f>
        <v>0</v>
      </c>
      <c r="R35" s="15"/>
    </row>
    <row r="36" spans="1:18">
      <c r="A36" s="99">
        <v>1</v>
      </c>
      <c r="B36" s="17" t="s">
        <v>41</v>
      </c>
      <c r="C36" s="18">
        <v>350000</v>
      </c>
      <c r="D36" s="18">
        <v>0</v>
      </c>
      <c r="E36" s="18">
        <f t="shared" si="2"/>
        <v>0</v>
      </c>
      <c r="F36" s="18" t="s">
        <v>71</v>
      </c>
      <c r="G36" s="18" t="s">
        <v>71</v>
      </c>
      <c r="H36" s="18" t="s">
        <v>71</v>
      </c>
      <c r="I36" s="18" t="s">
        <v>71</v>
      </c>
      <c r="J36" s="18" t="s">
        <v>71</v>
      </c>
      <c r="K36" s="18" t="s">
        <v>71</v>
      </c>
      <c r="L36" s="18" t="s">
        <v>71</v>
      </c>
      <c r="M36" s="18" t="s">
        <v>71</v>
      </c>
      <c r="N36" s="18" t="s">
        <v>71</v>
      </c>
      <c r="O36" s="18" t="s">
        <v>71</v>
      </c>
      <c r="P36" s="18" t="s">
        <v>71</v>
      </c>
      <c r="Q36" s="18">
        <f t="shared" si="4"/>
        <v>0</v>
      </c>
      <c r="R36" s="18" t="s">
        <v>71</v>
      </c>
    </row>
    <row r="37" spans="1:18">
      <c r="A37" s="99">
        <v>2</v>
      </c>
      <c r="B37" s="17" t="s">
        <v>42</v>
      </c>
      <c r="C37" s="18">
        <v>45000</v>
      </c>
      <c r="D37" s="18">
        <v>0</v>
      </c>
      <c r="E37" s="18">
        <f t="shared" si="2"/>
        <v>0</v>
      </c>
      <c r="F37" s="18" t="s">
        <v>71</v>
      </c>
      <c r="G37" s="18" t="s">
        <v>71</v>
      </c>
      <c r="H37" s="18" t="s">
        <v>71</v>
      </c>
      <c r="I37" s="18" t="s">
        <v>71</v>
      </c>
      <c r="J37" s="18" t="s">
        <v>71</v>
      </c>
      <c r="K37" s="18" t="s">
        <v>71</v>
      </c>
      <c r="L37" s="18" t="s">
        <v>71</v>
      </c>
      <c r="M37" s="18" t="s">
        <v>71</v>
      </c>
      <c r="N37" s="18" t="s">
        <v>71</v>
      </c>
      <c r="O37" s="18" t="s">
        <v>71</v>
      </c>
      <c r="P37" s="18" t="s">
        <v>71</v>
      </c>
      <c r="Q37" s="18">
        <f t="shared" si="4"/>
        <v>0</v>
      </c>
      <c r="R37" s="18" t="s">
        <v>71</v>
      </c>
    </row>
    <row r="38" spans="1:18">
      <c r="A38" s="99">
        <v>3</v>
      </c>
      <c r="B38" s="17" t="s">
        <v>43</v>
      </c>
      <c r="C38" s="16">
        <v>55000</v>
      </c>
      <c r="D38" s="18">
        <v>0</v>
      </c>
      <c r="E38" s="18">
        <f t="shared" si="2"/>
        <v>0</v>
      </c>
      <c r="F38" s="18" t="s">
        <v>71</v>
      </c>
      <c r="G38" s="18" t="s">
        <v>71</v>
      </c>
      <c r="H38" s="18" t="s">
        <v>71</v>
      </c>
      <c r="I38" s="18" t="s">
        <v>71</v>
      </c>
      <c r="J38" s="18" t="s">
        <v>71</v>
      </c>
      <c r="K38" s="18" t="s">
        <v>71</v>
      </c>
      <c r="L38" s="18" t="s">
        <v>71</v>
      </c>
      <c r="M38" s="18" t="s">
        <v>71</v>
      </c>
      <c r="N38" s="18" t="s">
        <v>71</v>
      </c>
      <c r="O38" s="18" t="s">
        <v>71</v>
      </c>
      <c r="P38" s="18" t="s">
        <v>71</v>
      </c>
      <c r="Q38" s="18">
        <f t="shared" si="4"/>
        <v>0</v>
      </c>
      <c r="R38" s="18" t="s">
        <v>71</v>
      </c>
    </row>
    <row r="39" spans="1:18">
      <c r="A39" s="99">
        <v>4</v>
      </c>
      <c r="B39" s="17" t="s">
        <v>44</v>
      </c>
      <c r="C39" s="16">
        <v>200000</v>
      </c>
      <c r="D39" s="18">
        <v>0</v>
      </c>
      <c r="E39" s="18">
        <f t="shared" si="2"/>
        <v>0</v>
      </c>
      <c r="F39" s="18" t="s">
        <v>71</v>
      </c>
      <c r="G39" s="18" t="s">
        <v>71</v>
      </c>
      <c r="H39" s="18" t="s">
        <v>71</v>
      </c>
      <c r="I39" s="18" t="s">
        <v>71</v>
      </c>
      <c r="J39" s="18" t="s">
        <v>71</v>
      </c>
      <c r="K39" s="18" t="s">
        <v>71</v>
      </c>
      <c r="L39" s="18" t="s">
        <v>71</v>
      </c>
      <c r="M39" s="18" t="s">
        <v>71</v>
      </c>
      <c r="N39" s="18" t="s">
        <v>71</v>
      </c>
      <c r="O39" s="18" t="s">
        <v>71</v>
      </c>
      <c r="P39" s="18" t="s">
        <v>71</v>
      </c>
      <c r="Q39" s="18">
        <f t="shared" si="4"/>
        <v>0</v>
      </c>
      <c r="R39" s="18" t="s">
        <v>71</v>
      </c>
    </row>
    <row r="40" spans="1:18">
      <c r="A40" s="99">
        <v>5</v>
      </c>
      <c r="B40" s="17" t="s">
        <v>45</v>
      </c>
      <c r="C40" s="16">
        <v>55000</v>
      </c>
      <c r="D40" s="18">
        <v>0</v>
      </c>
      <c r="E40" s="18">
        <f t="shared" si="2"/>
        <v>0</v>
      </c>
      <c r="F40" s="18" t="s">
        <v>71</v>
      </c>
      <c r="G40" s="18" t="s">
        <v>71</v>
      </c>
      <c r="H40" s="18" t="s">
        <v>71</v>
      </c>
      <c r="I40" s="18" t="s">
        <v>71</v>
      </c>
      <c r="J40" s="18" t="s">
        <v>71</v>
      </c>
      <c r="K40" s="18" t="s">
        <v>71</v>
      </c>
      <c r="L40" s="18" t="s">
        <v>71</v>
      </c>
      <c r="M40" s="18" t="s">
        <v>71</v>
      </c>
      <c r="N40" s="18" t="s">
        <v>71</v>
      </c>
      <c r="O40" s="18" t="s">
        <v>71</v>
      </c>
      <c r="P40" s="18" t="s">
        <v>71</v>
      </c>
      <c r="Q40" s="18">
        <f t="shared" si="4"/>
        <v>0</v>
      </c>
      <c r="R40" s="18" t="s">
        <v>71</v>
      </c>
    </row>
    <row r="41" spans="1:18">
      <c r="A41" s="99">
        <v>6</v>
      </c>
      <c r="B41" s="17" t="s">
        <v>46</v>
      </c>
      <c r="C41" s="16">
        <v>200000</v>
      </c>
      <c r="D41" s="18">
        <v>0</v>
      </c>
      <c r="E41" s="18">
        <f t="shared" si="2"/>
        <v>0</v>
      </c>
      <c r="F41" s="18" t="s">
        <v>71</v>
      </c>
      <c r="G41" s="18" t="s">
        <v>71</v>
      </c>
      <c r="H41" s="18" t="s">
        <v>71</v>
      </c>
      <c r="I41" s="18" t="s">
        <v>71</v>
      </c>
      <c r="J41" s="18" t="s">
        <v>71</v>
      </c>
      <c r="K41" s="18" t="s">
        <v>71</v>
      </c>
      <c r="L41" s="18" t="s">
        <v>71</v>
      </c>
      <c r="M41" s="18" t="s">
        <v>71</v>
      </c>
      <c r="N41" s="18" t="s">
        <v>71</v>
      </c>
      <c r="O41" s="18" t="s">
        <v>71</v>
      </c>
      <c r="P41" s="18" t="s">
        <v>71</v>
      </c>
      <c r="Q41" s="18">
        <f t="shared" si="4"/>
        <v>0</v>
      </c>
      <c r="R41" s="18" t="s">
        <v>71</v>
      </c>
    </row>
    <row r="42" spans="1:18">
      <c r="A42" s="99">
        <v>7</v>
      </c>
      <c r="B42" s="17" t="s">
        <v>47</v>
      </c>
      <c r="C42" s="16">
        <v>200000</v>
      </c>
      <c r="D42" s="18">
        <v>0</v>
      </c>
      <c r="E42" s="18">
        <f t="shared" si="2"/>
        <v>0</v>
      </c>
      <c r="F42" s="18" t="s">
        <v>71</v>
      </c>
      <c r="G42" s="18" t="s">
        <v>71</v>
      </c>
      <c r="H42" s="18" t="s">
        <v>71</v>
      </c>
      <c r="I42" s="18" t="s">
        <v>71</v>
      </c>
      <c r="J42" s="18" t="s">
        <v>71</v>
      </c>
      <c r="K42" s="18" t="s">
        <v>71</v>
      </c>
      <c r="L42" s="18" t="s">
        <v>71</v>
      </c>
      <c r="M42" s="18" t="s">
        <v>71</v>
      </c>
      <c r="N42" s="18" t="s">
        <v>71</v>
      </c>
      <c r="O42" s="18" t="s">
        <v>71</v>
      </c>
      <c r="P42" s="18" t="s">
        <v>71</v>
      </c>
      <c r="Q42" s="18">
        <f t="shared" si="4"/>
        <v>0</v>
      </c>
      <c r="R42" s="18" t="s">
        <v>71</v>
      </c>
    </row>
    <row r="43" spans="1:18">
      <c r="A43" s="99">
        <v>8</v>
      </c>
      <c r="B43" s="17" t="s">
        <v>48</v>
      </c>
      <c r="C43" s="18">
        <v>45000</v>
      </c>
      <c r="D43" s="18">
        <v>0</v>
      </c>
      <c r="E43" s="18">
        <f t="shared" si="2"/>
        <v>0</v>
      </c>
      <c r="F43" s="18" t="s">
        <v>71</v>
      </c>
      <c r="G43" s="18" t="s">
        <v>71</v>
      </c>
      <c r="H43" s="18" t="s">
        <v>71</v>
      </c>
      <c r="I43" s="18" t="s">
        <v>71</v>
      </c>
      <c r="J43" s="18" t="s">
        <v>71</v>
      </c>
      <c r="K43" s="18" t="s">
        <v>71</v>
      </c>
      <c r="L43" s="18" t="s">
        <v>71</v>
      </c>
      <c r="M43" s="18" t="s">
        <v>71</v>
      </c>
      <c r="N43" s="18" t="s">
        <v>71</v>
      </c>
      <c r="O43" s="18" t="s">
        <v>71</v>
      </c>
      <c r="P43" s="18" t="s">
        <v>71</v>
      </c>
      <c r="Q43" s="18">
        <f t="shared" si="4"/>
        <v>0</v>
      </c>
      <c r="R43" s="18" t="s">
        <v>71</v>
      </c>
    </row>
    <row r="44" spans="1:18">
      <c r="A44" s="99">
        <v>9</v>
      </c>
      <c r="B44" s="17" t="s">
        <v>49</v>
      </c>
      <c r="C44" s="16">
        <v>130000</v>
      </c>
      <c r="D44" s="18">
        <v>0</v>
      </c>
      <c r="E44" s="18">
        <f t="shared" si="2"/>
        <v>0</v>
      </c>
      <c r="F44" s="18" t="s">
        <v>71</v>
      </c>
      <c r="G44" s="18" t="s">
        <v>71</v>
      </c>
      <c r="H44" s="18" t="s">
        <v>71</v>
      </c>
      <c r="I44" s="18" t="s">
        <v>71</v>
      </c>
      <c r="J44" s="18" t="s">
        <v>71</v>
      </c>
      <c r="K44" s="18" t="s">
        <v>71</v>
      </c>
      <c r="L44" s="18" t="s">
        <v>71</v>
      </c>
      <c r="M44" s="18" t="s">
        <v>71</v>
      </c>
      <c r="N44" s="18" t="s">
        <v>71</v>
      </c>
      <c r="O44" s="18" t="s">
        <v>71</v>
      </c>
      <c r="P44" s="18" t="s">
        <v>71</v>
      </c>
      <c r="Q44" s="18">
        <f t="shared" si="4"/>
        <v>0</v>
      </c>
      <c r="R44" s="18" t="s">
        <v>71</v>
      </c>
    </row>
    <row r="45" spans="1:18">
      <c r="A45" s="99">
        <v>10</v>
      </c>
      <c r="B45" s="17" t="s">
        <v>50</v>
      </c>
      <c r="C45" s="16">
        <v>200000</v>
      </c>
      <c r="D45" s="17">
        <v>1</v>
      </c>
      <c r="E45" s="18">
        <f t="shared" si="2"/>
        <v>200000</v>
      </c>
      <c r="F45" s="17">
        <v>1</v>
      </c>
      <c r="G45" s="18" t="s">
        <v>71</v>
      </c>
      <c r="H45" s="18" t="s">
        <v>71</v>
      </c>
      <c r="I45" s="18" t="s">
        <v>71</v>
      </c>
      <c r="J45" s="18" t="s">
        <v>71</v>
      </c>
      <c r="K45" s="18" t="s">
        <v>71</v>
      </c>
      <c r="L45" s="18" t="s">
        <v>71</v>
      </c>
      <c r="M45" s="18" t="s">
        <v>71</v>
      </c>
      <c r="N45" s="18" t="s">
        <v>71</v>
      </c>
      <c r="O45" s="18" t="s">
        <v>71</v>
      </c>
      <c r="P45" s="18" t="s">
        <v>71</v>
      </c>
      <c r="Q45" s="18">
        <f t="shared" si="4"/>
        <v>0</v>
      </c>
      <c r="R45" s="18" t="s">
        <v>71</v>
      </c>
    </row>
    <row r="46" spans="1:18">
      <c r="A46" s="128" t="s">
        <v>52</v>
      </c>
      <c r="B46" s="129"/>
      <c r="C46" s="120">
        <v>0</v>
      </c>
      <c r="D46" s="15">
        <v>0</v>
      </c>
      <c r="E46" s="18">
        <f t="shared" si="2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8">
        <f t="shared" si="4"/>
        <v>0</v>
      </c>
      <c r="R46" s="15"/>
    </row>
    <row r="47" spans="1:18">
      <c r="A47" s="99">
        <v>1</v>
      </c>
      <c r="B47" s="17" t="s">
        <v>41</v>
      </c>
      <c r="C47" s="18">
        <v>350000</v>
      </c>
      <c r="D47" s="18">
        <v>0</v>
      </c>
      <c r="E47" s="18">
        <f t="shared" si="2"/>
        <v>0</v>
      </c>
      <c r="F47" s="18" t="s">
        <v>71</v>
      </c>
      <c r="G47" s="18" t="s">
        <v>71</v>
      </c>
      <c r="H47" s="18" t="s">
        <v>71</v>
      </c>
      <c r="I47" s="18" t="s">
        <v>71</v>
      </c>
      <c r="J47" s="18" t="s">
        <v>71</v>
      </c>
      <c r="K47" s="18" t="s">
        <v>71</v>
      </c>
      <c r="L47" s="18" t="s">
        <v>71</v>
      </c>
      <c r="M47" s="18" t="s">
        <v>71</v>
      </c>
      <c r="N47" s="18" t="s">
        <v>71</v>
      </c>
      <c r="O47" s="18" t="s">
        <v>71</v>
      </c>
      <c r="P47" s="18" t="s">
        <v>71</v>
      </c>
      <c r="Q47" s="18">
        <f t="shared" si="4"/>
        <v>0</v>
      </c>
      <c r="R47" s="18" t="s">
        <v>71</v>
      </c>
    </row>
    <row r="48" spans="1:18">
      <c r="A48" s="99">
        <v>2</v>
      </c>
      <c r="B48" s="17" t="s">
        <v>42</v>
      </c>
      <c r="C48" s="18">
        <v>45000</v>
      </c>
      <c r="D48" s="18">
        <v>0</v>
      </c>
      <c r="E48" s="18">
        <f t="shared" si="2"/>
        <v>0</v>
      </c>
      <c r="F48" s="18" t="s">
        <v>71</v>
      </c>
      <c r="G48" s="18" t="s">
        <v>71</v>
      </c>
      <c r="H48" s="18" t="s">
        <v>71</v>
      </c>
      <c r="I48" s="18" t="s">
        <v>71</v>
      </c>
      <c r="J48" s="18" t="s">
        <v>71</v>
      </c>
      <c r="K48" s="18" t="s">
        <v>71</v>
      </c>
      <c r="L48" s="18" t="s">
        <v>71</v>
      </c>
      <c r="M48" s="18" t="s">
        <v>71</v>
      </c>
      <c r="N48" s="18" t="s">
        <v>71</v>
      </c>
      <c r="O48" s="18" t="s">
        <v>71</v>
      </c>
      <c r="P48" s="18" t="s">
        <v>71</v>
      </c>
      <c r="Q48" s="18">
        <f t="shared" si="4"/>
        <v>0</v>
      </c>
      <c r="R48" s="18" t="s">
        <v>71</v>
      </c>
    </row>
    <row r="49" spans="1:18">
      <c r="A49" s="99">
        <v>3</v>
      </c>
      <c r="B49" s="17" t="s">
        <v>43</v>
      </c>
      <c r="C49" s="16">
        <v>55000</v>
      </c>
      <c r="D49" s="18">
        <v>0</v>
      </c>
      <c r="E49" s="18">
        <f t="shared" si="2"/>
        <v>0</v>
      </c>
      <c r="F49" s="18" t="s">
        <v>71</v>
      </c>
      <c r="G49" s="18" t="s">
        <v>71</v>
      </c>
      <c r="H49" s="18" t="s">
        <v>71</v>
      </c>
      <c r="I49" s="18" t="s">
        <v>71</v>
      </c>
      <c r="J49" s="18" t="s">
        <v>71</v>
      </c>
      <c r="K49" s="18" t="s">
        <v>71</v>
      </c>
      <c r="L49" s="18" t="s">
        <v>71</v>
      </c>
      <c r="M49" s="18" t="s">
        <v>71</v>
      </c>
      <c r="N49" s="18" t="s">
        <v>71</v>
      </c>
      <c r="O49" s="18" t="s">
        <v>71</v>
      </c>
      <c r="P49" s="18" t="s">
        <v>71</v>
      </c>
      <c r="Q49" s="18">
        <f t="shared" si="4"/>
        <v>0</v>
      </c>
      <c r="R49" s="18" t="s">
        <v>71</v>
      </c>
    </row>
    <row r="50" spans="1:18">
      <c r="A50" s="99">
        <v>4</v>
      </c>
      <c r="B50" s="17" t="s">
        <v>44</v>
      </c>
      <c r="C50" s="16">
        <v>200000</v>
      </c>
      <c r="D50" s="18">
        <v>0</v>
      </c>
      <c r="E50" s="18">
        <f t="shared" si="2"/>
        <v>0</v>
      </c>
      <c r="F50" s="18" t="s">
        <v>71</v>
      </c>
      <c r="G50" s="18" t="s">
        <v>71</v>
      </c>
      <c r="H50" s="18" t="s">
        <v>71</v>
      </c>
      <c r="I50" s="18" t="s">
        <v>71</v>
      </c>
      <c r="J50" s="18" t="s">
        <v>71</v>
      </c>
      <c r="K50" s="18" t="s">
        <v>71</v>
      </c>
      <c r="L50" s="18" t="s">
        <v>71</v>
      </c>
      <c r="M50" s="18" t="s">
        <v>71</v>
      </c>
      <c r="N50" s="18" t="s">
        <v>71</v>
      </c>
      <c r="O50" s="18" t="s">
        <v>71</v>
      </c>
      <c r="P50" s="18" t="s">
        <v>71</v>
      </c>
      <c r="Q50" s="18">
        <f t="shared" si="4"/>
        <v>0</v>
      </c>
      <c r="R50" s="18" t="s">
        <v>71</v>
      </c>
    </row>
    <row r="51" spans="1:18">
      <c r="A51" s="99">
        <v>5</v>
      </c>
      <c r="B51" s="17" t="s">
        <v>45</v>
      </c>
      <c r="C51" s="16">
        <v>55000</v>
      </c>
      <c r="D51" s="18">
        <v>0</v>
      </c>
      <c r="E51" s="18">
        <f t="shared" si="2"/>
        <v>0</v>
      </c>
      <c r="F51" s="18" t="s">
        <v>71</v>
      </c>
      <c r="G51" s="18" t="s">
        <v>71</v>
      </c>
      <c r="H51" s="18" t="s">
        <v>71</v>
      </c>
      <c r="I51" s="18" t="s">
        <v>71</v>
      </c>
      <c r="J51" s="18" t="s">
        <v>71</v>
      </c>
      <c r="K51" s="18" t="s">
        <v>71</v>
      </c>
      <c r="L51" s="18" t="s">
        <v>71</v>
      </c>
      <c r="M51" s="18" t="s">
        <v>71</v>
      </c>
      <c r="N51" s="18" t="s">
        <v>71</v>
      </c>
      <c r="O51" s="18" t="s">
        <v>71</v>
      </c>
      <c r="P51" s="18" t="s">
        <v>71</v>
      </c>
      <c r="Q51" s="18">
        <f t="shared" si="4"/>
        <v>0</v>
      </c>
      <c r="R51" s="18" t="s">
        <v>71</v>
      </c>
    </row>
    <row r="52" spans="1:18">
      <c r="A52" s="99">
        <v>6</v>
      </c>
      <c r="B52" s="17" t="s">
        <v>46</v>
      </c>
      <c r="C52" s="16">
        <v>200000</v>
      </c>
      <c r="D52" s="18">
        <v>0</v>
      </c>
      <c r="E52" s="18">
        <f t="shared" si="2"/>
        <v>0</v>
      </c>
      <c r="F52" s="18" t="s">
        <v>71</v>
      </c>
      <c r="G52" s="18" t="s">
        <v>71</v>
      </c>
      <c r="H52" s="18" t="s">
        <v>71</v>
      </c>
      <c r="I52" s="18" t="s">
        <v>71</v>
      </c>
      <c r="J52" s="18" t="s">
        <v>71</v>
      </c>
      <c r="K52" s="18" t="s">
        <v>71</v>
      </c>
      <c r="L52" s="18" t="s">
        <v>71</v>
      </c>
      <c r="M52" s="18" t="s">
        <v>71</v>
      </c>
      <c r="N52" s="18" t="s">
        <v>71</v>
      </c>
      <c r="O52" s="18" t="s">
        <v>71</v>
      </c>
      <c r="P52" s="18" t="s">
        <v>71</v>
      </c>
      <c r="Q52" s="18">
        <f t="shared" si="4"/>
        <v>0</v>
      </c>
      <c r="R52" s="18" t="s">
        <v>71</v>
      </c>
    </row>
    <row r="53" spans="1:18">
      <c r="A53" s="99">
        <v>7</v>
      </c>
      <c r="B53" s="17" t="s">
        <v>47</v>
      </c>
      <c r="C53" s="16">
        <v>200000</v>
      </c>
      <c r="D53" s="18">
        <v>0</v>
      </c>
      <c r="E53" s="18">
        <f t="shared" si="2"/>
        <v>0</v>
      </c>
      <c r="F53" s="18" t="s">
        <v>71</v>
      </c>
      <c r="G53" s="18" t="s">
        <v>71</v>
      </c>
      <c r="H53" s="18" t="s">
        <v>71</v>
      </c>
      <c r="I53" s="18" t="s">
        <v>71</v>
      </c>
      <c r="J53" s="18" t="s">
        <v>71</v>
      </c>
      <c r="K53" s="18" t="s">
        <v>71</v>
      </c>
      <c r="L53" s="18" t="s">
        <v>71</v>
      </c>
      <c r="M53" s="18" t="s">
        <v>71</v>
      </c>
      <c r="N53" s="18" t="s">
        <v>71</v>
      </c>
      <c r="O53" s="18" t="s">
        <v>71</v>
      </c>
      <c r="P53" s="18" t="s">
        <v>71</v>
      </c>
      <c r="Q53" s="18">
        <f t="shared" si="4"/>
        <v>0</v>
      </c>
      <c r="R53" s="18" t="s">
        <v>71</v>
      </c>
    </row>
    <row r="54" spans="1:18">
      <c r="A54" s="99">
        <v>8</v>
      </c>
      <c r="B54" s="17" t="s">
        <v>48</v>
      </c>
      <c r="C54" s="18">
        <v>45000</v>
      </c>
      <c r="D54" s="18">
        <v>0</v>
      </c>
      <c r="E54" s="18">
        <f t="shared" si="2"/>
        <v>0</v>
      </c>
      <c r="F54" s="18" t="s">
        <v>71</v>
      </c>
      <c r="G54" s="18" t="s">
        <v>71</v>
      </c>
      <c r="H54" s="18" t="s">
        <v>71</v>
      </c>
      <c r="I54" s="18" t="s">
        <v>71</v>
      </c>
      <c r="J54" s="18" t="s">
        <v>71</v>
      </c>
      <c r="K54" s="18" t="s">
        <v>71</v>
      </c>
      <c r="L54" s="18" t="s">
        <v>71</v>
      </c>
      <c r="M54" s="18" t="s">
        <v>71</v>
      </c>
      <c r="N54" s="18" t="s">
        <v>71</v>
      </c>
      <c r="O54" s="18" t="s">
        <v>71</v>
      </c>
      <c r="P54" s="18" t="s">
        <v>71</v>
      </c>
      <c r="Q54" s="18">
        <f t="shared" si="4"/>
        <v>0</v>
      </c>
      <c r="R54" s="18" t="s">
        <v>71</v>
      </c>
    </row>
    <row r="55" spans="1:18">
      <c r="A55" s="99">
        <v>9</v>
      </c>
      <c r="B55" s="17" t="s">
        <v>49</v>
      </c>
      <c r="C55" s="16">
        <v>130000</v>
      </c>
      <c r="D55" s="18">
        <v>0</v>
      </c>
      <c r="E55" s="18">
        <f t="shared" si="2"/>
        <v>0</v>
      </c>
      <c r="F55" s="18" t="s">
        <v>71</v>
      </c>
      <c r="G55" s="18" t="s">
        <v>71</v>
      </c>
      <c r="H55" s="18" t="s">
        <v>71</v>
      </c>
      <c r="I55" s="18" t="s">
        <v>71</v>
      </c>
      <c r="J55" s="18" t="s">
        <v>71</v>
      </c>
      <c r="K55" s="18" t="s">
        <v>71</v>
      </c>
      <c r="L55" s="18" t="s">
        <v>71</v>
      </c>
      <c r="M55" s="18" t="s">
        <v>71</v>
      </c>
      <c r="N55" s="18" t="s">
        <v>71</v>
      </c>
      <c r="O55" s="18" t="s">
        <v>71</v>
      </c>
      <c r="P55" s="18" t="s">
        <v>71</v>
      </c>
      <c r="Q55" s="18">
        <f t="shared" si="4"/>
        <v>0</v>
      </c>
      <c r="R55" s="18" t="s">
        <v>71</v>
      </c>
    </row>
    <row r="56" spans="1:18">
      <c r="A56" s="99">
        <v>10</v>
      </c>
      <c r="B56" s="17" t="s">
        <v>50</v>
      </c>
      <c r="C56" s="16">
        <v>200000</v>
      </c>
      <c r="D56" s="18">
        <v>0</v>
      </c>
      <c r="E56" s="18">
        <f t="shared" si="2"/>
        <v>0</v>
      </c>
      <c r="F56" s="18" t="s">
        <v>71</v>
      </c>
      <c r="G56" s="18" t="s">
        <v>71</v>
      </c>
      <c r="H56" s="18" t="s">
        <v>71</v>
      </c>
      <c r="I56" s="18" t="s">
        <v>71</v>
      </c>
      <c r="J56" s="18" t="s">
        <v>71</v>
      </c>
      <c r="K56" s="18" t="s">
        <v>71</v>
      </c>
      <c r="L56" s="18" t="s">
        <v>71</v>
      </c>
      <c r="M56" s="18" t="s">
        <v>71</v>
      </c>
      <c r="N56" s="18" t="s">
        <v>71</v>
      </c>
      <c r="O56" s="18" t="s">
        <v>71</v>
      </c>
      <c r="P56" s="18" t="s">
        <v>71</v>
      </c>
      <c r="Q56" s="18">
        <f t="shared" si="4"/>
        <v>0</v>
      </c>
      <c r="R56" s="18" t="s">
        <v>71</v>
      </c>
    </row>
    <row r="57" spans="1:18">
      <c r="A57" s="128" t="s">
        <v>53</v>
      </c>
      <c r="B57" s="129"/>
      <c r="C57" s="120">
        <v>0</v>
      </c>
      <c r="D57" s="15">
        <v>0</v>
      </c>
      <c r="E57" s="18">
        <f t="shared" si="2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8">
        <f t="shared" si="4"/>
        <v>0</v>
      </c>
      <c r="R57" s="15"/>
    </row>
    <row r="58" spans="1:18">
      <c r="A58" s="99">
        <v>1</v>
      </c>
      <c r="B58" s="17" t="s">
        <v>54</v>
      </c>
      <c r="C58" s="16">
        <v>120000</v>
      </c>
      <c r="D58" s="18">
        <v>0</v>
      </c>
      <c r="E58" s="18">
        <f t="shared" si="2"/>
        <v>0</v>
      </c>
      <c r="F58" s="18" t="s">
        <v>71</v>
      </c>
      <c r="G58" s="18" t="s">
        <v>71</v>
      </c>
      <c r="H58" s="18" t="s">
        <v>71</v>
      </c>
      <c r="I58" s="18" t="s">
        <v>71</v>
      </c>
      <c r="J58" s="18" t="s">
        <v>71</v>
      </c>
      <c r="K58" s="18" t="s">
        <v>71</v>
      </c>
      <c r="L58" s="18" t="s">
        <v>71</v>
      </c>
      <c r="M58" s="18" t="s">
        <v>71</v>
      </c>
      <c r="N58" s="18" t="s">
        <v>71</v>
      </c>
      <c r="O58" s="18" t="s">
        <v>71</v>
      </c>
      <c r="P58" s="18" t="s">
        <v>71</v>
      </c>
      <c r="Q58" s="18">
        <f t="shared" ref="Q58" si="5">SUM(H58:P58)</f>
        <v>0</v>
      </c>
      <c r="R58" s="18" t="s">
        <v>71</v>
      </c>
    </row>
    <row r="59" spans="1:18">
      <c r="A59" s="47"/>
      <c r="B59" s="48" t="s">
        <v>21</v>
      </c>
      <c r="C59" s="48"/>
      <c r="D59" s="49">
        <f t="shared" ref="D59:R59" si="6">SUM(D7:D58)</f>
        <v>16</v>
      </c>
      <c r="E59" s="49">
        <f>SUM(E9:E58)</f>
        <v>1409000</v>
      </c>
      <c r="F59" s="49">
        <f t="shared" si="6"/>
        <v>14</v>
      </c>
      <c r="G59" s="49">
        <f t="shared" si="6"/>
        <v>2</v>
      </c>
      <c r="H59" s="49">
        <f t="shared" si="6"/>
        <v>1</v>
      </c>
      <c r="I59" s="49">
        <f t="shared" si="6"/>
        <v>0</v>
      </c>
      <c r="J59" s="49">
        <f t="shared" si="6"/>
        <v>0</v>
      </c>
      <c r="K59" s="49">
        <f t="shared" si="6"/>
        <v>1</v>
      </c>
      <c r="L59" s="49">
        <f t="shared" si="6"/>
        <v>0</v>
      </c>
      <c r="M59" s="49">
        <f t="shared" si="6"/>
        <v>0</v>
      </c>
      <c r="N59" s="49">
        <f t="shared" si="6"/>
        <v>0</v>
      </c>
      <c r="O59" s="49">
        <f t="shared" si="6"/>
        <v>0</v>
      </c>
      <c r="P59" s="49">
        <f t="shared" si="6"/>
        <v>0</v>
      </c>
      <c r="Q59" s="49">
        <f t="shared" si="6"/>
        <v>2</v>
      </c>
      <c r="R59" s="49">
        <f t="shared" si="6"/>
        <v>0</v>
      </c>
    </row>
  </sheetData>
  <mergeCells count="22">
    <mergeCell ref="A57:B57"/>
    <mergeCell ref="A16:B16"/>
    <mergeCell ref="A20:B20"/>
    <mergeCell ref="A22:B22"/>
    <mergeCell ref="A24:B24"/>
    <mergeCell ref="A35:B35"/>
    <mergeCell ref="A46:B46"/>
    <mergeCell ref="C4:C5"/>
    <mergeCell ref="A8:B8"/>
    <mergeCell ref="A1:R1"/>
    <mergeCell ref="A2:J2"/>
    <mergeCell ref="K2:R2"/>
    <mergeCell ref="A3:J3"/>
    <mergeCell ref="K3:R3"/>
    <mergeCell ref="A4:A5"/>
    <mergeCell ref="B4:B5"/>
    <mergeCell ref="D4:D5"/>
    <mergeCell ref="F4:F5"/>
    <mergeCell ref="G4:G5"/>
    <mergeCell ref="H4:Q5"/>
    <mergeCell ref="R4:R5"/>
    <mergeCell ref="A7:B7"/>
  </mergeCells>
  <pageMargins left="0" right="0" top="0.75" bottom="0.75" header="0.3" footer="0.3"/>
  <pageSetup paperSize="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8"/>
  <sheetViews>
    <sheetView topLeftCell="A44" workbookViewId="0">
      <selection activeCell="E59" sqref="E59"/>
    </sheetView>
  </sheetViews>
  <sheetFormatPr defaultRowHeight="15.75"/>
  <cols>
    <col min="1" max="1" width="3.5703125" style="65" bestFit="1" customWidth="1"/>
    <col min="2" max="2" width="50.42578125" style="65" customWidth="1"/>
    <col min="3" max="3" width="19.28515625" style="65" bestFit="1" customWidth="1"/>
    <col min="4" max="4" width="9.5703125" style="66" customWidth="1"/>
    <col min="5" max="5" width="19.7109375" style="66" customWidth="1"/>
    <col min="6" max="6" width="11.28515625" style="66" customWidth="1"/>
    <col min="7" max="7" width="11" style="66" customWidth="1"/>
    <col min="8" max="16" width="4.28515625" style="66" bestFit="1" customWidth="1"/>
    <col min="17" max="17" width="6" style="66" bestFit="1" customWidth="1"/>
    <col min="18" max="18" width="14.85546875" style="66" customWidth="1"/>
    <col min="19" max="258" width="9.140625" style="13"/>
    <col min="259" max="259" width="9.28515625" style="13" customWidth="1"/>
    <col min="260" max="260" width="50.42578125" style="13" customWidth="1"/>
    <col min="261" max="261" width="19.7109375" style="13" customWidth="1"/>
    <col min="262" max="262" width="8.7109375" style="13" customWidth="1"/>
    <col min="263" max="263" width="11.28515625" style="13" customWidth="1"/>
    <col min="264" max="273" width="9.140625" style="13"/>
    <col min="274" max="274" width="14.85546875" style="13" customWidth="1"/>
    <col min="275" max="514" width="9.140625" style="13"/>
    <col min="515" max="515" width="9.28515625" style="13" customWidth="1"/>
    <col min="516" max="516" width="50.42578125" style="13" customWidth="1"/>
    <col min="517" max="517" width="19.7109375" style="13" customWidth="1"/>
    <col min="518" max="518" width="8.7109375" style="13" customWidth="1"/>
    <col min="519" max="519" width="11.28515625" style="13" customWidth="1"/>
    <col min="520" max="529" width="9.140625" style="13"/>
    <col min="530" max="530" width="14.85546875" style="13" customWidth="1"/>
    <col min="531" max="770" width="9.140625" style="13"/>
    <col min="771" max="771" width="9.28515625" style="13" customWidth="1"/>
    <col min="772" max="772" width="50.42578125" style="13" customWidth="1"/>
    <col min="773" max="773" width="19.7109375" style="13" customWidth="1"/>
    <col min="774" max="774" width="8.7109375" style="13" customWidth="1"/>
    <col min="775" max="775" width="11.28515625" style="13" customWidth="1"/>
    <col min="776" max="785" width="9.140625" style="13"/>
    <col min="786" max="786" width="14.85546875" style="13" customWidth="1"/>
    <col min="787" max="1026" width="9.140625" style="13"/>
    <col min="1027" max="1027" width="9.28515625" style="13" customWidth="1"/>
    <col min="1028" max="1028" width="50.42578125" style="13" customWidth="1"/>
    <col min="1029" max="1029" width="19.7109375" style="13" customWidth="1"/>
    <col min="1030" max="1030" width="8.7109375" style="13" customWidth="1"/>
    <col min="1031" max="1031" width="11.28515625" style="13" customWidth="1"/>
    <col min="1032" max="1041" width="9.140625" style="13"/>
    <col min="1042" max="1042" width="14.85546875" style="13" customWidth="1"/>
    <col min="1043" max="1282" width="9.140625" style="13"/>
    <col min="1283" max="1283" width="9.28515625" style="13" customWidth="1"/>
    <col min="1284" max="1284" width="50.42578125" style="13" customWidth="1"/>
    <col min="1285" max="1285" width="19.7109375" style="13" customWidth="1"/>
    <col min="1286" max="1286" width="8.7109375" style="13" customWidth="1"/>
    <col min="1287" max="1287" width="11.28515625" style="13" customWidth="1"/>
    <col min="1288" max="1297" width="9.140625" style="13"/>
    <col min="1298" max="1298" width="14.85546875" style="13" customWidth="1"/>
    <col min="1299" max="1538" width="9.140625" style="13"/>
    <col min="1539" max="1539" width="9.28515625" style="13" customWidth="1"/>
    <col min="1540" max="1540" width="50.42578125" style="13" customWidth="1"/>
    <col min="1541" max="1541" width="19.7109375" style="13" customWidth="1"/>
    <col min="1542" max="1542" width="8.7109375" style="13" customWidth="1"/>
    <col min="1543" max="1543" width="11.28515625" style="13" customWidth="1"/>
    <col min="1544" max="1553" width="9.140625" style="13"/>
    <col min="1554" max="1554" width="14.85546875" style="13" customWidth="1"/>
    <col min="1555" max="1794" width="9.140625" style="13"/>
    <col min="1795" max="1795" width="9.28515625" style="13" customWidth="1"/>
    <col min="1796" max="1796" width="50.42578125" style="13" customWidth="1"/>
    <col min="1797" max="1797" width="19.7109375" style="13" customWidth="1"/>
    <col min="1798" max="1798" width="8.7109375" style="13" customWidth="1"/>
    <col min="1799" max="1799" width="11.28515625" style="13" customWidth="1"/>
    <col min="1800" max="1809" width="9.140625" style="13"/>
    <col min="1810" max="1810" width="14.85546875" style="13" customWidth="1"/>
    <col min="1811" max="2050" width="9.140625" style="13"/>
    <col min="2051" max="2051" width="9.28515625" style="13" customWidth="1"/>
    <col min="2052" max="2052" width="50.42578125" style="13" customWidth="1"/>
    <col min="2053" max="2053" width="19.7109375" style="13" customWidth="1"/>
    <col min="2054" max="2054" width="8.7109375" style="13" customWidth="1"/>
    <col min="2055" max="2055" width="11.28515625" style="13" customWidth="1"/>
    <col min="2056" max="2065" width="9.140625" style="13"/>
    <col min="2066" max="2066" width="14.85546875" style="13" customWidth="1"/>
    <col min="2067" max="2306" width="9.140625" style="13"/>
    <col min="2307" max="2307" width="9.28515625" style="13" customWidth="1"/>
    <col min="2308" max="2308" width="50.42578125" style="13" customWidth="1"/>
    <col min="2309" max="2309" width="19.7109375" style="13" customWidth="1"/>
    <col min="2310" max="2310" width="8.7109375" style="13" customWidth="1"/>
    <col min="2311" max="2311" width="11.28515625" style="13" customWidth="1"/>
    <col min="2312" max="2321" width="9.140625" style="13"/>
    <col min="2322" max="2322" width="14.85546875" style="13" customWidth="1"/>
    <col min="2323" max="2562" width="9.140625" style="13"/>
    <col min="2563" max="2563" width="9.28515625" style="13" customWidth="1"/>
    <col min="2564" max="2564" width="50.42578125" style="13" customWidth="1"/>
    <col min="2565" max="2565" width="19.7109375" style="13" customWidth="1"/>
    <col min="2566" max="2566" width="8.7109375" style="13" customWidth="1"/>
    <col min="2567" max="2567" width="11.28515625" style="13" customWidth="1"/>
    <col min="2568" max="2577" width="9.140625" style="13"/>
    <col min="2578" max="2578" width="14.85546875" style="13" customWidth="1"/>
    <col min="2579" max="2818" width="9.140625" style="13"/>
    <col min="2819" max="2819" width="9.28515625" style="13" customWidth="1"/>
    <col min="2820" max="2820" width="50.42578125" style="13" customWidth="1"/>
    <col min="2821" max="2821" width="19.7109375" style="13" customWidth="1"/>
    <col min="2822" max="2822" width="8.7109375" style="13" customWidth="1"/>
    <col min="2823" max="2823" width="11.28515625" style="13" customWidth="1"/>
    <col min="2824" max="2833" width="9.140625" style="13"/>
    <col min="2834" max="2834" width="14.85546875" style="13" customWidth="1"/>
    <col min="2835" max="3074" width="9.140625" style="13"/>
    <col min="3075" max="3075" width="9.28515625" style="13" customWidth="1"/>
    <col min="3076" max="3076" width="50.42578125" style="13" customWidth="1"/>
    <col min="3077" max="3077" width="19.7109375" style="13" customWidth="1"/>
    <col min="3078" max="3078" width="8.7109375" style="13" customWidth="1"/>
    <col min="3079" max="3079" width="11.28515625" style="13" customWidth="1"/>
    <col min="3080" max="3089" width="9.140625" style="13"/>
    <col min="3090" max="3090" width="14.85546875" style="13" customWidth="1"/>
    <col min="3091" max="3330" width="9.140625" style="13"/>
    <col min="3331" max="3331" width="9.28515625" style="13" customWidth="1"/>
    <col min="3332" max="3332" width="50.42578125" style="13" customWidth="1"/>
    <col min="3333" max="3333" width="19.7109375" style="13" customWidth="1"/>
    <col min="3334" max="3334" width="8.7109375" style="13" customWidth="1"/>
    <col min="3335" max="3335" width="11.28515625" style="13" customWidth="1"/>
    <col min="3336" max="3345" width="9.140625" style="13"/>
    <col min="3346" max="3346" width="14.85546875" style="13" customWidth="1"/>
    <col min="3347" max="3586" width="9.140625" style="13"/>
    <col min="3587" max="3587" width="9.28515625" style="13" customWidth="1"/>
    <col min="3588" max="3588" width="50.42578125" style="13" customWidth="1"/>
    <col min="3589" max="3589" width="19.7109375" style="13" customWidth="1"/>
    <col min="3590" max="3590" width="8.7109375" style="13" customWidth="1"/>
    <col min="3591" max="3591" width="11.28515625" style="13" customWidth="1"/>
    <col min="3592" max="3601" width="9.140625" style="13"/>
    <col min="3602" max="3602" width="14.85546875" style="13" customWidth="1"/>
    <col min="3603" max="3842" width="9.140625" style="13"/>
    <col min="3843" max="3843" width="9.28515625" style="13" customWidth="1"/>
    <col min="3844" max="3844" width="50.42578125" style="13" customWidth="1"/>
    <col min="3845" max="3845" width="19.7109375" style="13" customWidth="1"/>
    <col min="3846" max="3846" width="8.7109375" style="13" customWidth="1"/>
    <col min="3847" max="3847" width="11.28515625" style="13" customWidth="1"/>
    <col min="3848" max="3857" width="9.140625" style="13"/>
    <col min="3858" max="3858" width="14.85546875" style="13" customWidth="1"/>
    <col min="3859" max="4098" width="9.140625" style="13"/>
    <col min="4099" max="4099" width="9.28515625" style="13" customWidth="1"/>
    <col min="4100" max="4100" width="50.42578125" style="13" customWidth="1"/>
    <col min="4101" max="4101" width="19.7109375" style="13" customWidth="1"/>
    <col min="4102" max="4102" width="8.7109375" style="13" customWidth="1"/>
    <col min="4103" max="4103" width="11.28515625" style="13" customWidth="1"/>
    <col min="4104" max="4113" width="9.140625" style="13"/>
    <col min="4114" max="4114" width="14.85546875" style="13" customWidth="1"/>
    <col min="4115" max="4354" width="9.140625" style="13"/>
    <col min="4355" max="4355" width="9.28515625" style="13" customWidth="1"/>
    <col min="4356" max="4356" width="50.42578125" style="13" customWidth="1"/>
    <col min="4357" max="4357" width="19.7109375" style="13" customWidth="1"/>
    <col min="4358" max="4358" width="8.7109375" style="13" customWidth="1"/>
    <col min="4359" max="4359" width="11.28515625" style="13" customWidth="1"/>
    <col min="4360" max="4369" width="9.140625" style="13"/>
    <col min="4370" max="4370" width="14.85546875" style="13" customWidth="1"/>
    <col min="4371" max="4610" width="9.140625" style="13"/>
    <col min="4611" max="4611" width="9.28515625" style="13" customWidth="1"/>
    <col min="4612" max="4612" width="50.42578125" style="13" customWidth="1"/>
    <col min="4613" max="4613" width="19.7109375" style="13" customWidth="1"/>
    <col min="4614" max="4614" width="8.7109375" style="13" customWidth="1"/>
    <col min="4615" max="4615" width="11.28515625" style="13" customWidth="1"/>
    <col min="4616" max="4625" width="9.140625" style="13"/>
    <col min="4626" max="4626" width="14.85546875" style="13" customWidth="1"/>
    <col min="4627" max="4866" width="9.140625" style="13"/>
    <col min="4867" max="4867" width="9.28515625" style="13" customWidth="1"/>
    <col min="4868" max="4868" width="50.42578125" style="13" customWidth="1"/>
    <col min="4869" max="4869" width="19.7109375" style="13" customWidth="1"/>
    <col min="4870" max="4870" width="8.7109375" style="13" customWidth="1"/>
    <col min="4871" max="4871" width="11.28515625" style="13" customWidth="1"/>
    <col min="4872" max="4881" width="9.140625" style="13"/>
    <col min="4882" max="4882" width="14.85546875" style="13" customWidth="1"/>
    <col min="4883" max="5122" width="9.140625" style="13"/>
    <col min="5123" max="5123" width="9.28515625" style="13" customWidth="1"/>
    <col min="5124" max="5124" width="50.42578125" style="13" customWidth="1"/>
    <col min="5125" max="5125" width="19.7109375" style="13" customWidth="1"/>
    <col min="5126" max="5126" width="8.7109375" style="13" customWidth="1"/>
    <col min="5127" max="5127" width="11.28515625" style="13" customWidth="1"/>
    <col min="5128" max="5137" width="9.140625" style="13"/>
    <col min="5138" max="5138" width="14.85546875" style="13" customWidth="1"/>
    <col min="5139" max="5378" width="9.140625" style="13"/>
    <col min="5379" max="5379" width="9.28515625" style="13" customWidth="1"/>
    <col min="5380" max="5380" width="50.42578125" style="13" customWidth="1"/>
    <col min="5381" max="5381" width="19.7109375" style="13" customWidth="1"/>
    <col min="5382" max="5382" width="8.7109375" style="13" customWidth="1"/>
    <col min="5383" max="5383" width="11.28515625" style="13" customWidth="1"/>
    <col min="5384" max="5393" width="9.140625" style="13"/>
    <col min="5394" max="5394" width="14.85546875" style="13" customWidth="1"/>
    <col min="5395" max="5634" width="9.140625" style="13"/>
    <col min="5635" max="5635" width="9.28515625" style="13" customWidth="1"/>
    <col min="5636" max="5636" width="50.42578125" style="13" customWidth="1"/>
    <col min="5637" max="5637" width="19.7109375" style="13" customWidth="1"/>
    <col min="5638" max="5638" width="8.7109375" style="13" customWidth="1"/>
    <col min="5639" max="5639" width="11.28515625" style="13" customWidth="1"/>
    <col min="5640" max="5649" width="9.140625" style="13"/>
    <col min="5650" max="5650" width="14.85546875" style="13" customWidth="1"/>
    <col min="5651" max="5890" width="9.140625" style="13"/>
    <col min="5891" max="5891" width="9.28515625" style="13" customWidth="1"/>
    <col min="5892" max="5892" width="50.42578125" style="13" customWidth="1"/>
    <col min="5893" max="5893" width="19.7109375" style="13" customWidth="1"/>
    <col min="5894" max="5894" width="8.7109375" style="13" customWidth="1"/>
    <col min="5895" max="5895" width="11.28515625" style="13" customWidth="1"/>
    <col min="5896" max="5905" width="9.140625" style="13"/>
    <col min="5906" max="5906" width="14.85546875" style="13" customWidth="1"/>
    <col min="5907" max="6146" width="9.140625" style="13"/>
    <col min="6147" max="6147" width="9.28515625" style="13" customWidth="1"/>
    <col min="6148" max="6148" width="50.42578125" style="13" customWidth="1"/>
    <col min="6149" max="6149" width="19.7109375" style="13" customWidth="1"/>
    <col min="6150" max="6150" width="8.7109375" style="13" customWidth="1"/>
    <col min="6151" max="6151" width="11.28515625" style="13" customWidth="1"/>
    <col min="6152" max="6161" width="9.140625" style="13"/>
    <col min="6162" max="6162" width="14.85546875" style="13" customWidth="1"/>
    <col min="6163" max="6402" width="9.140625" style="13"/>
    <col min="6403" max="6403" width="9.28515625" style="13" customWidth="1"/>
    <col min="6404" max="6404" width="50.42578125" style="13" customWidth="1"/>
    <col min="6405" max="6405" width="19.7109375" style="13" customWidth="1"/>
    <col min="6406" max="6406" width="8.7109375" style="13" customWidth="1"/>
    <col min="6407" max="6407" width="11.28515625" style="13" customWidth="1"/>
    <col min="6408" max="6417" width="9.140625" style="13"/>
    <col min="6418" max="6418" width="14.85546875" style="13" customWidth="1"/>
    <col min="6419" max="6658" width="9.140625" style="13"/>
    <col min="6659" max="6659" width="9.28515625" style="13" customWidth="1"/>
    <col min="6660" max="6660" width="50.42578125" style="13" customWidth="1"/>
    <col min="6661" max="6661" width="19.7109375" style="13" customWidth="1"/>
    <col min="6662" max="6662" width="8.7109375" style="13" customWidth="1"/>
    <col min="6663" max="6663" width="11.28515625" style="13" customWidth="1"/>
    <col min="6664" max="6673" width="9.140625" style="13"/>
    <col min="6674" max="6674" width="14.85546875" style="13" customWidth="1"/>
    <col min="6675" max="6914" width="9.140625" style="13"/>
    <col min="6915" max="6915" width="9.28515625" style="13" customWidth="1"/>
    <col min="6916" max="6916" width="50.42578125" style="13" customWidth="1"/>
    <col min="6917" max="6917" width="19.7109375" style="13" customWidth="1"/>
    <col min="6918" max="6918" width="8.7109375" style="13" customWidth="1"/>
    <col min="6919" max="6919" width="11.28515625" style="13" customWidth="1"/>
    <col min="6920" max="6929" width="9.140625" style="13"/>
    <col min="6930" max="6930" width="14.85546875" style="13" customWidth="1"/>
    <col min="6931" max="7170" width="9.140625" style="13"/>
    <col min="7171" max="7171" width="9.28515625" style="13" customWidth="1"/>
    <col min="7172" max="7172" width="50.42578125" style="13" customWidth="1"/>
    <col min="7173" max="7173" width="19.7109375" style="13" customWidth="1"/>
    <col min="7174" max="7174" width="8.7109375" style="13" customWidth="1"/>
    <col min="7175" max="7175" width="11.28515625" style="13" customWidth="1"/>
    <col min="7176" max="7185" width="9.140625" style="13"/>
    <col min="7186" max="7186" width="14.85546875" style="13" customWidth="1"/>
    <col min="7187" max="7426" width="9.140625" style="13"/>
    <col min="7427" max="7427" width="9.28515625" style="13" customWidth="1"/>
    <col min="7428" max="7428" width="50.42578125" style="13" customWidth="1"/>
    <col min="7429" max="7429" width="19.7109375" style="13" customWidth="1"/>
    <col min="7430" max="7430" width="8.7109375" style="13" customWidth="1"/>
    <col min="7431" max="7431" width="11.28515625" style="13" customWidth="1"/>
    <col min="7432" max="7441" width="9.140625" style="13"/>
    <col min="7442" max="7442" width="14.85546875" style="13" customWidth="1"/>
    <col min="7443" max="7682" width="9.140625" style="13"/>
    <col min="7683" max="7683" width="9.28515625" style="13" customWidth="1"/>
    <col min="7684" max="7684" width="50.42578125" style="13" customWidth="1"/>
    <col min="7685" max="7685" width="19.7109375" style="13" customWidth="1"/>
    <col min="7686" max="7686" width="8.7109375" style="13" customWidth="1"/>
    <col min="7687" max="7687" width="11.28515625" style="13" customWidth="1"/>
    <col min="7688" max="7697" width="9.140625" style="13"/>
    <col min="7698" max="7698" width="14.85546875" style="13" customWidth="1"/>
    <col min="7699" max="7938" width="9.140625" style="13"/>
    <col min="7939" max="7939" width="9.28515625" style="13" customWidth="1"/>
    <col min="7940" max="7940" width="50.42578125" style="13" customWidth="1"/>
    <col min="7941" max="7941" width="19.7109375" style="13" customWidth="1"/>
    <col min="7942" max="7942" width="8.7109375" style="13" customWidth="1"/>
    <col min="7943" max="7943" width="11.28515625" style="13" customWidth="1"/>
    <col min="7944" max="7953" width="9.140625" style="13"/>
    <col min="7954" max="7954" width="14.85546875" style="13" customWidth="1"/>
    <col min="7955" max="8194" width="9.140625" style="13"/>
    <col min="8195" max="8195" width="9.28515625" style="13" customWidth="1"/>
    <col min="8196" max="8196" width="50.42578125" style="13" customWidth="1"/>
    <col min="8197" max="8197" width="19.7109375" style="13" customWidth="1"/>
    <col min="8198" max="8198" width="8.7109375" style="13" customWidth="1"/>
    <col min="8199" max="8199" width="11.28515625" style="13" customWidth="1"/>
    <col min="8200" max="8209" width="9.140625" style="13"/>
    <col min="8210" max="8210" width="14.85546875" style="13" customWidth="1"/>
    <col min="8211" max="8450" width="9.140625" style="13"/>
    <col min="8451" max="8451" width="9.28515625" style="13" customWidth="1"/>
    <col min="8452" max="8452" width="50.42578125" style="13" customWidth="1"/>
    <col min="8453" max="8453" width="19.7109375" style="13" customWidth="1"/>
    <col min="8454" max="8454" width="8.7109375" style="13" customWidth="1"/>
    <col min="8455" max="8455" width="11.28515625" style="13" customWidth="1"/>
    <col min="8456" max="8465" width="9.140625" style="13"/>
    <col min="8466" max="8466" width="14.85546875" style="13" customWidth="1"/>
    <col min="8467" max="8706" width="9.140625" style="13"/>
    <col min="8707" max="8707" width="9.28515625" style="13" customWidth="1"/>
    <col min="8708" max="8708" width="50.42578125" style="13" customWidth="1"/>
    <col min="8709" max="8709" width="19.7109375" style="13" customWidth="1"/>
    <col min="8710" max="8710" width="8.7109375" style="13" customWidth="1"/>
    <col min="8711" max="8711" width="11.28515625" style="13" customWidth="1"/>
    <col min="8712" max="8721" width="9.140625" style="13"/>
    <col min="8722" max="8722" width="14.85546875" style="13" customWidth="1"/>
    <col min="8723" max="8962" width="9.140625" style="13"/>
    <col min="8963" max="8963" width="9.28515625" style="13" customWidth="1"/>
    <col min="8964" max="8964" width="50.42578125" style="13" customWidth="1"/>
    <col min="8965" max="8965" width="19.7109375" style="13" customWidth="1"/>
    <col min="8966" max="8966" width="8.7109375" style="13" customWidth="1"/>
    <col min="8967" max="8967" width="11.28515625" style="13" customWidth="1"/>
    <col min="8968" max="8977" width="9.140625" style="13"/>
    <col min="8978" max="8978" width="14.85546875" style="13" customWidth="1"/>
    <col min="8979" max="9218" width="9.140625" style="13"/>
    <col min="9219" max="9219" width="9.28515625" style="13" customWidth="1"/>
    <col min="9220" max="9220" width="50.42578125" style="13" customWidth="1"/>
    <col min="9221" max="9221" width="19.7109375" style="13" customWidth="1"/>
    <col min="9222" max="9222" width="8.7109375" style="13" customWidth="1"/>
    <col min="9223" max="9223" width="11.28515625" style="13" customWidth="1"/>
    <col min="9224" max="9233" width="9.140625" style="13"/>
    <col min="9234" max="9234" width="14.85546875" style="13" customWidth="1"/>
    <col min="9235" max="9474" width="9.140625" style="13"/>
    <col min="9475" max="9475" width="9.28515625" style="13" customWidth="1"/>
    <col min="9476" max="9476" width="50.42578125" style="13" customWidth="1"/>
    <col min="9477" max="9477" width="19.7109375" style="13" customWidth="1"/>
    <col min="9478" max="9478" width="8.7109375" style="13" customWidth="1"/>
    <col min="9479" max="9479" width="11.28515625" style="13" customWidth="1"/>
    <col min="9480" max="9489" width="9.140625" style="13"/>
    <col min="9490" max="9490" width="14.85546875" style="13" customWidth="1"/>
    <col min="9491" max="9730" width="9.140625" style="13"/>
    <col min="9731" max="9731" width="9.28515625" style="13" customWidth="1"/>
    <col min="9732" max="9732" width="50.42578125" style="13" customWidth="1"/>
    <col min="9733" max="9733" width="19.7109375" style="13" customWidth="1"/>
    <col min="9734" max="9734" width="8.7109375" style="13" customWidth="1"/>
    <col min="9735" max="9735" width="11.28515625" style="13" customWidth="1"/>
    <col min="9736" max="9745" width="9.140625" style="13"/>
    <col min="9746" max="9746" width="14.85546875" style="13" customWidth="1"/>
    <col min="9747" max="9986" width="9.140625" style="13"/>
    <col min="9987" max="9987" width="9.28515625" style="13" customWidth="1"/>
    <col min="9988" max="9988" width="50.42578125" style="13" customWidth="1"/>
    <col min="9989" max="9989" width="19.7109375" style="13" customWidth="1"/>
    <col min="9990" max="9990" width="8.7109375" style="13" customWidth="1"/>
    <col min="9991" max="9991" width="11.28515625" style="13" customWidth="1"/>
    <col min="9992" max="10001" width="9.140625" style="13"/>
    <col min="10002" max="10002" width="14.85546875" style="13" customWidth="1"/>
    <col min="10003" max="10242" width="9.140625" style="13"/>
    <col min="10243" max="10243" width="9.28515625" style="13" customWidth="1"/>
    <col min="10244" max="10244" width="50.42578125" style="13" customWidth="1"/>
    <col min="10245" max="10245" width="19.7109375" style="13" customWidth="1"/>
    <col min="10246" max="10246" width="8.7109375" style="13" customWidth="1"/>
    <col min="10247" max="10247" width="11.28515625" style="13" customWidth="1"/>
    <col min="10248" max="10257" width="9.140625" style="13"/>
    <col min="10258" max="10258" width="14.85546875" style="13" customWidth="1"/>
    <col min="10259" max="10498" width="9.140625" style="13"/>
    <col min="10499" max="10499" width="9.28515625" style="13" customWidth="1"/>
    <col min="10500" max="10500" width="50.42578125" style="13" customWidth="1"/>
    <col min="10501" max="10501" width="19.7109375" style="13" customWidth="1"/>
    <col min="10502" max="10502" width="8.7109375" style="13" customWidth="1"/>
    <col min="10503" max="10503" width="11.28515625" style="13" customWidth="1"/>
    <col min="10504" max="10513" width="9.140625" style="13"/>
    <col min="10514" max="10514" width="14.85546875" style="13" customWidth="1"/>
    <col min="10515" max="10754" width="9.140625" style="13"/>
    <col min="10755" max="10755" width="9.28515625" style="13" customWidth="1"/>
    <col min="10756" max="10756" width="50.42578125" style="13" customWidth="1"/>
    <col min="10757" max="10757" width="19.7109375" style="13" customWidth="1"/>
    <col min="10758" max="10758" width="8.7109375" style="13" customWidth="1"/>
    <col min="10759" max="10759" width="11.28515625" style="13" customWidth="1"/>
    <col min="10760" max="10769" width="9.140625" style="13"/>
    <col min="10770" max="10770" width="14.85546875" style="13" customWidth="1"/>
    <col min="10771" max="11010" width="9.140625" style="13"/>
    <col min="11011" max="11011" width="9.28515625" style="13" customWidth="1"/>
    <col min="11012" max="11012" width="50.42578125" style="13" customWidth="1"/>
    <col min="11013" max="11013" width="19.7109375" style="13" customWidth="1"/>
    <col min="11014" max="11014" width="8.7109375" style="13" customWidth="1"/>
    <col min="11015" max="11015" width="11.28515625" style="13" customWidth="1"/>
    <col min="11016" max="11025" width="9.140625" style="13"/>
    <col min="11026" max="11026" width="14.85546875" style="13" customWidth="1"/>
    <col min="11027" max="11266" width="9.140625" style="13"/>
    <col min="11267" max="11267" width="9.28515625" style="13" customWidth="1"/>
    <col min="11268" max="11268" width="50.42578125" style="13" customWidth="1"/>
    <col min="11269" max="11269" width="19.7109375" style="13" customWidth="1"/>
    <col min="11270" max="11270" width="8.7109375" style="13" customWidth="1"/>
    <col min="11271" max="11271" width="11.28515625" style="13" customWidth="1"/>
    <col min="11272" max="11281" width="9.140625" style="13"/>
    <col min="11282" max="11282" width="14.85546875" style="13" customWidth="1"/>
    <col min="11283" max="11522" width="9.140625" style="13"/>
    <col min="11523" max="11523" width="9.28515625" style="13" customWidth="1"/>
    <col min="11524" max="11524" width="50.42578125" style="13" customWidth="1"/>
    <col min="11525" max="11525" width="19.7109375" style="13" customWidth="1"/>
    <col min="11526" max="11526" width="8.7109375" style="13" customWidth="1"/>
    <col min="11527" max="11527" width="11.28515625" style="13" customWidth="1"/>
    <col min="11528" max="11537" width="9.140625" style="13"/>
    <col min="11538" max="11538" width="14.85546875" style="13" customWidth="1"/>
    <col min="11539" max="11778" width="9.140625" style="13"/>
    <col min="11779" max="11779" width="9.28515625" style="13" customWidth="1"/>
    <col min="11780" max="11780" width="50.42578125" style="13" customWidth="1"/>
    <col min="11781" max="11781" width="19.7109375" style="13" customWidth="1"/>
    <col min="11782" max="11782" width="8.7109375" style="13" customWidth="1"/>
    <col min="11783" max="11783" width="11.28515625" style="13" customWidth="1"/>
    <col min="11784" max="11793" width="9.140625" style="13"/>
    <col min="11794" max="11794" width="14.85546875" style="13" customWidth="1"/>
    <col min="11795" max="12034" width="9.140625" style="13"/>
    <col min="12035" max="12035" width="9.28515625" style="13" customWidth="1"/>
    <col min="12036" max="12036" width="50.42578125" style="13" customWidth="1"/>
    <col min="12037" max="12037" width="19.7109375" style="13" customWidth="1"/>
    <col min="12038" max="12038" width="8.7109375" style="13" customWidth="1"/>
    <col min="12039" max="12039" width="11.28515625" style="13" customWidth="1"/>
    <col min="12040" max="12049" width="9.140625" style="13"/>
    <col min="12050" max="12050" width="14.85546875" style="13" customWidth="1"/>
    <col min="12051" max="12290" width="9.140625" style="13"/>
    <col min="12291" max="12291" width="9.28515625" style="13" customWidth="1"/>
    <col min="12292" max="12292" width="50.42578125" style="13" customWidth="1"/>
    <col min="12293" max="12293" width="19.7109375" style="13" customWidth="1"/>
    <col min="12294" max="12294" width="8.7109375" style="13" customWidth="1"/>
    <col min="12295" max="12295" width="11.28515625" style="13" customWidth="1"/>
    <col min="12296" max="12305" width="9.140625" style="13"/>
    <col min="12306" max="12306" width="14.85546875" style="13" customWidth="1"/>
    <col min="12307" max="12546" width="9.140625" style="13"/>
    <col min="12547" max="12547" width="9.28515625" style="13" customWidth="1"/>
    <col min="12548" max="12548" width="50.42578125" style="13" customWidth="1"/>
    <col min="12549" max="12549" width="19.7109375" style="13" customWidth="1"/>
    <col min="12550" max="12550" width="8.7109375" style="13" customWidth="1"/>
    <col min="12551" max="12551" width="11.28515625" style="13" customWidth="1"/>
    <col min="12552" max="12561" width="9.140625" style="13"/>
    <col min="12562" max="12562" width="14.85546875" style="13" customWidth="1"/>
    <col min="12563" max="12802" width="9.140625" style="13"/>
    <col min="12803" max="12803" width="9.28515625" style="13" customWidth="1"/>
    <col min="12804" max="12804" width="50.42578125" style="13" customWidth="1"/>
    <col min="12805" max="12805" width="19.7109375" style="13" customWidth="1"/>
    <col min="12806" max="12806" width="8.7109375" style="13" customWidth="1"/>
    <col min="12807" max="12807" width="11.28515625" style="13" customWidth="1"/>
    <col min="12808" max="12817" width="9.140625" style="13"/>
    <col min="12818" max="12818" width="14.85546875" style="13" customWidth="1"/>
    <col min="12819" max="13058" width="9.140625" style="13"/>
    <col min="13059" max="13059" width="9.28515625" style="13" customWidth="1"/>
    <col min="13060" max="13060" width="50.42578125" style="13" customWidth="1"/>
    <col min="13061" max="13061" width="19.7109375" style="13" customWidth="1"/>
    <col min="13062" max="13062" width="8.7109375" style="13" customWidth="1"/>
    <col min="13063" max="13063" width="11.28515625" style="13" customWidth="1"/>
    <col min="13064" max="13073" width="9.140625" style="13"/>
    <col min="13074" max="13074" width="14.85546875" style="13" customWidth="1"/>
    <col min="13075" max="13314" width="9.140625" style="13"/>
    <col min="13315" max="13315" width="9.28515625" style="13" customWidth="1"/>
    <col min="13316" max="13316" width="50.42578125" style="13" customWidth="1"/>
    <col min="13317" max="13317" width="19.7109375" style="13" customWidth="1"/>
    <col min="13318" max="13318" width="8.7109375" style="13" customWidth="1"/>
    <col min="13319" max="13319" width="11.28515625" style="13" customWidth="1"/>
    <col min="13320" max="13329" width="9.140625" style="13"/>
    <col min="13330" max="13330" width="14.85546875" style="13" customWidth="1"/>
    <col min="13331" max="13570" width="9.140625" style="13"/>
    <col min="13571" max="13571" width="9.28515625" style="13" customWidth="1"/>
    <col min="13572" max="13572" width="50.42578125" style="13" customWidth="1"/>
    <col min="13573" max="13573" width="19.7109375" style="13" customWidth="1"/>
    <col min="13574" max="13574" width="8.7109375" style="13" customWidth="1"/>
    <col min="13575" max="13575" width="11.28515625" style="13" customWidth="1"/>
    <col min="13576" max="13585" width="9.140625" style="13"/>
    <col min="13586" max="13586" width="14.85546875" style="13" customWidth="1"/>
    <col min="13587" max="13826" width="9.140625" style="13"/>
    <col min="13827" max="13827" width="9.28515625" style="13" customWidth="1"/>
    <col min="13828" max="13828" width="50.42578125" style="13" customWidth="1"/>
    <col min="13829" max="13829" width="19.7109375" style="13" customWidth="1"/>
    <col min="13830" max="13830" width="8.7109375" style="13" customWidth="1"/>
    <col min="13831" max="13831" width="11.28515625" style="13" customWidth="1"/>
    <col min="13832" max="13841" width="9.140625" style="13"/>
    <col min="13842" max="13842" width="14.85546875" style="13" customWidth="1"/>
    <col min="13843" max="14082" width="9.140625" style="13"/>
    <col min="14083" max="14083" width="9.28515625" style="13" customWidth="1"/>
    <col min="14084" max="14084" width="50.42578125" style="13" customWidth="1"/>
    <col min="14085" max="14085" width="19.7109375" style="13" customWidth="1"/>
    <col min="14086" max="14086" width="8.7109375" style="13" customWidth="1"/>
    <col min="14087" max="14087" width="11.28515625" style="13" customWidth="1"/>
    <col min="14088" max="14097" width="9.140625" style="13"/>
    <col min="14098" max="14098" width="14.85546875" style="13" customWidth="1"/>
    <col min="14099" max="14338" width="9.140625" style="13"/>
    <col min="14339" max="14339" width="9.28515625" style="13" customWidth="1"/>
    <col min="14340" max="14340" width="50.42578125" style="13" customWidth="1"/>
    <col min="14341" max="14341" width="19.7109375" style="13" customWidth="1"/>
    <col min="14342" max="14342" width="8.7109375" style="13" customWidth="1"/>
    <col min="14343" max="14343" width="11.28515625" style="13" customWidth="1"/>
    <col min="14344" max="14353" width="9.140625" style="13"/>
    <col min="14354" max="14354" width="14.85546875" style="13" customWidth="1"/>
    <col min="14355" max="14594" width="9.140625" style="13"/>
    <col min="14595" max="14595" width="9.28515625" style="13" customWidth="1"/>
    <col min="14596" max="14596" width="50.42578125" style="13" customWidth="1"/>
    <col min="14597" max="14597" width="19.7109375" style="13" customWidth="1"/>
    <col min="14598" max="14598" width="8.7109375" style="13" customWidth="1"/>
    <col min="14599" max="14599" width="11.28515625" style="13" customWidth="1"/>
    <col min="14600" max="14609" width="9.140625" style="13"/>
    <col min="14610" max="14610" width="14.85546875" style="13" customWidth="1"/>
    <col min="14611" max="14850" width="9.140625" style="13"/>
    <col min="14851" max="14851" width="9.28515625" style="13" customWidth="1"/>
    <col min="14852" max="14852" width="50.42578125" style="13" customWidth="1"/>
    <col min="14853" max="14853" width="19.7109375" style="13" customWidth="1"/>
    <col min="14854" max="14854" width="8.7109375" style="13" customWidth="1"/>
    <col min="14855" max="14855" width="11.28515625" style="13" customWidth="1"/>
    <col min="14856" max="14865" width="9.140625" style="13"/>
    <col min="14866" max="14866" width="14.85546875" style="13" customWidth="1"/>
    <col min="14867" max="15106" width="9.140625" style="13"/>
    <col min="15107" max="15107" width="9.28515625" style="13" customWidth="1"/>
    <col min="15108" max="15108" width="50.42578125" style="13" customWidth="1"/>
    <col min="15109" max="15109" width="19.7109375" style="13" customWidth="1"/>
    <col min="15110" max="15110" width="8.7109375" style="13" customWidth="1"/>
    <col min="15111" max="15111" width="11.28515625" style="13" customWidth="1"/>
    <col min="15112" max="15121" width="9.140625" style="13"/>
    <col min="15122" max="15122" width="14.85546875" style="13" customWidth="1"/>
    <col min="15123" max="15362" width="9.140625" style="13"/>
    <col min="15363" max="15363" width="9.28515625" style="13" customWidth="1"/>
    <col min="15364" max="15364" width="50.42578125" style="13" customWidth="1"/>
    <col min="15365" max="15365" width="19.7109375" style="13" customWidth="1"/>
    <col min="15366" max="15366" width="8.7109375" style="13" customWidth="1"/>
    <col min="15367" max="15367" width="11.28515625" style="13" customWidth="1"/>
    <col min="15368" max="15377" width="9.140625" style="13"/>
    <col min="15378" max="15378" width="14.85546875" style="13" customWidth="1"/>
    <col min="15379" max="15618" width="9.140625" style="13"/>
    <col min="15619" max="15619" width="9.28515625" style="13" customWidth="1"/>
    <col min="15620" max="15620" width="50.42578125" style="13" customWidth="1"/>
    <col min="15621" max="15621" width="19.7109375" style="13" customWidth="1"/>
    <col min="15622" max="15622" width="8.7109375" style="13" customWidth="1"/>
    <col min="15623" max="15623" width="11.28515625" style="13" customWidth="1"/>
    <col min="15624" max="15633" width="9.140625" style="13"/>
    <col min="15634" max="15634" width="14.85546875" style="13" customWidth="1"/>
    <col min="15635" max="15874" width="9.140625" style="13"/>
    <col min="15875" max="15875" width="9.28515625" style="13" customWidth="1"/>
    <col min="15876" max="15876" width="50.42578125" style="13" customWidth="1"/>
    <col min="15877" max="15877" width="19.7109375" style="13" customWidth="1"/>
    <col min="15878" max="15878" width="8.7109375" style="13" customWidth="1"/>
    <col min="15879" max="15879" width="11.28515625" style="13" customWidth="1"/>
    <col min="15880" max="15889" width="9.140625" style="13"/>
    <col min="15890" max="15890" width="14.85546875" style="13" customWidth="1"/>
    <col min="15891" max="16130" width="9.140625" style="13"/>
    <col min="16131" max="16131" width="9.28515625" style="13" customWidth="1"/>
    <col min="16132" max="16132" width="50.42578125" style="13" customWidth="1"/>
    <col min="16133" max="16133" width="19.7109375" style="13" customWidth="1"/>
    <col min="16134" max="16134" width="8.7109375" style="13" customWidth="1"/>
    <col min="16135" max="16135" width="11.28515625" style="13" customWidth="1"/>
    <col min="16136" max="16145" width="9.140625" style="13"/>
    <col min="16146" max="16146" width="14.85546875" style="13" customWidth="1"/>
    <col min="16147" max="16384" width="9.140625" style="13"/>
  </cols>
  <sheetData>
    <row r="1" spans="1:18" ht="18.75" customHeight="1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</row>
    <row r="2" spans="1:18" s="85" customFormat="1">
      <c r="A2" s="179" t="s">
        <v>83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56" t="s">
        <v>132</v>
      </c>
      <c r="N2" s="156"/>
      <c r="O2" s="156"/>
      <c r="P2" s="156"/>
      <c r="Q2" s="156"/>
      <c r="R2" s="156"/>
    </row>
    <row r="3" spans="1:18" s="85" customFormat="1">
      <c r="A3" s="179" t="s">
        <v>133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56" t="s">
        <v>131</v>
      </c>
      <c r="N3" s="156"/>
      <c r="O3" s="156"/>
      <c r="P3" s="156"/>
      <c r="Q3" s="156"/>
      <c r="R3" s="156"/>
    </row>
    <row r="4" spans="1:18" s="85" customFormat="1" ht="47.25">
      <c r="A4" s="88"/>
      <c r="B4" s="88"/>
      <c r="C4" s="89" t="s">
        <v>152</v>
      </c>
      <c r="D4" s="89" t="s">
        <v>3</v>
      </c>
      <c r="E4" s="89"/>
      <c r="F4" s="89" t="s">
        <v>4</v>
      </c>
      <c r="G4" s="89" t="s">
        <v>5</v>
      </c>
      <c r="H4" s="182" t="s">
        <v>6</v>
      </c>
      <c r="I4" s="183"/>
      <c r="J4" s="183"/>
      <c r="K4" s="183"/>
      <c r="L4" s="183"/>
      <c r="M4" s="183"/>
      <c r="N4" s="183"/>
      <c r="O4" s="183"/>
      <c r="P4" s="183"/>
      <c r="Q4" s="184"/>
      <c r="R4" s="88" t="s">
        <v>7</v>
      </c>
    </row>
    <row r="5" spans="1:18" s="85" customFormat="1">
      <c r="A5" s="51" t="s">
        <v>8</v>
      </c>
      <c r="B5" s="51" t="s">
        <v>9</v>
      </c>
      <c r="C5" s="51" t="s">
        <v>153</v>
      </c>
      <c r="D5" s="51" t="s">
        <v>154</v>
      </c>
      <c r="E5" s="51"/>
      <c r="F5" s="51" t="s">
        <v>10</v>
      </c>
      <c r="G5" s="51" t="s">
        <v>11</v>
      </c>
      <c r="H5" s="51" t="s">
        <v>12</v>
      </c>
      <c r="I5" s="51" t="s">
        <v>13</v>
      </c>
      <c r="J5" s="51" t="s">
        <v>14</v>
      </c>
      <c r="K5" s="51" t="s">
        <v>15</v>
      </c>
      <c r="L5" s="51" t="s">
        <v>16</v>
      </c>
      <c r="M5" s="51" t="s">
        <v>17</v>
      </c>
      <c r="N5" s="51" t="s">
        <v>18</v>
      </c>
      <c r="O5" s="51" t="s">
        <v>19</v>
      </c>
      <c r="P5" s="51" t="s">
        <v>20</v>
      </c>
      <c r="Q5" s="51" t="s">
        <v>21</v>
      </c>
      <c r="R5" s="51" t="s">
        <v>22</v>
      </c>
    </row>
    <row r="6" spans="1:18">
      <c r="A6" s="147" t="s">
        <v>23</v>
      </c>
      <c r="B6" s="148"/>
      <c r="C6" s="103"/>
      <c r="D6" s="58"/>
      <c r="E6" s="122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4">
        <f t="shared" ref="Q6" si="0">SUM(H6:P6)</f>
        <v>0</v>
      </c>
      <c r="R6" s="58"/>
    </row>
    <row r="7" spans="1:18">
      <c r="A7" s="147" t="s">
        <v>24</v>
      </c>
      <c r="B7" s="148"/>
      <c r="C7" s="103"/>
      <c r="D7" s="58"/>
      <c r="E7" s="122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4">
        <f t="shared" ref="Q7:Q14" si="1">SUM(H7:P7)</f>
        <v>0</v>
      </c>
      <c r="R7" s="58"/>
    </row>
    <row r="8" spans="1:18">
      <c r="A8" s="99">
        <v>1</v>
      </c>
      <c r="B8" s="62" t="s">
        <v>25</v>
      </c>
      <c r="C8" s="18">
        <v>150000</v>
      </c>
      <c r="D8" s="4">
        <v>2</v>
      </c>
      <c r="E8" s="4">
        <f>MMULT(C8,D8)</f>
        <v>300000</v>
      </c>
      <c r="F8" s="4">
        <v>2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f t="shared" si="1"/>
        <v>0</v>
      </c>
      <c r="R8" s="63">
        <v>0</v>
      </c>
    </row>
    <row r="9" spans="1:18">
      <c r="A9" s="99">
        <v>2</v>
      </c>
      <c r="B9" s="62" t="s">
        <v>26</v>
      </c>
      <c r="C9" s="18">
        <v>35000</v>
      </c>
      <c r="D9" s="4">
        <v>1</v>
      </c>
      <c r="E9" s="4">
        <f t="shared" ref="E9:E57" si="2">MMULT(C9,D9)</f>
        <v>35000</v>
      </c>
      <c r="F9" s="4">
        <v>1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f t="shared" si="1"/>
        <v>0</v>
      </c>
      <c r="R9" s="63">
        <v>0</v>
      </c>
    </row>
    <row r="10" spans="1:18">
      <c r="A10" s="99">
        <v>3</v>
      </c>
      <c r="B10" s="62" t="s">
        <v>27</v>
      </c>
      <c r="C10" s="18">
        <v>60000</v>
      </c>
      <c r="D10" s="4">
        <v>1</v>
      </c>
      <c r="E10" s="4">
        <f t="shared" si="2"/>
        <v>60000</v>
      </c>
      <c r="F10" s="4">
        <v>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f t="shared" si="1"/>
        <v>0</v>
      </c>
      <c r="R10" s="63">
        <v>0</v>
      </c>
    </row>
    <row r="11" spans="1:18">
      <c r="A11" s="99">
        <v>4</v>
      </c>
      <c r="B11" s="62" t="s">
        <v>28</v>
      </c>
      <c r="C11" s="18">
        <v>10000</v>
      </c>
      <c r="D11" s="4">
        <v>1</v>
      </c>
      <c r="E11" s="4">
        <f t="shared" si="2"/>
        <v>10000</v>
      </c>
      <c r="F11" s="4">
        <v>1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f t="shared" si="1"/>
        <v>0</v>
      </c>
      <c r="R11" s="63">
        <v>1</v>
      </c>
    </row>
    <row r="12" spans="1:18">
      <c r="A12" s="99">
        <v>5</v>
      </c>
      <c r="B12" s="62" t="s">
        <v>29</v>
      </c>
      <c r="C12" s="18">
        <v>70000</v>
      </c>
      <c r="D12" s="4">
        <v>0</v>
      </c>
      <c r="E12" s="4">
        <f t="shared" si="2"/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f t="shared" si="1"/>
        <v>0</v>
      </c>
      <c r="R12" s="63">
        <v>0</v>
      </c>
    </row>
    <row r="13" spans="1:18">
      <c r="A13" s="99">
        <v>6</v>
      </c>
      <c r="B13" s="62" t="s">
        <v>30</v>
      </c>
      <c r="C13" s="18">
        <v>40000</v>
      </c>
      <c r="D13" s="4">
        <v>1</v>
      </c>
      <c r="E13" s="4">
        <f t="shared" si="2"/>
        <v>40000</v>
      </c>
      <c r="F13" s="4">
        <v>1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f t="shared" si="1"/>
        <v>0</v>
      </c>
      <c r="R13" s="63">
        <v>0</v>
      </c>
    </row>
    <row r="14" spans="1:18">
      <c r="A14" s="99">
        <v>7</v>
      </c>
      <c r="B14" s="62" t="s">
        <v>31</v>
      </c>
      <c r="C14" s="18">
        <v>65000</v>
      </c>
      <c r="D14" s="4">
        <v>0</v>
      </c>
      <c r="E14" s="4">
        <f t="shared" si="2"/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f t="shared" si="1"/>
        <v>0</v>
      </c>
      <c r="R14" s="63">
        <v>0</v>
      </c>
    </row>
    <row r="15" spans="1:18">
      <c r="A15" s="147" t="s">
        <v>32</v>
      </c>
      <c r="B15" s="148"/>
      <c r="C15" s="120">
        <v>0</v>
      </c>
      <c r="D15" s="58">
        <v>0</v>
      </c>
      <c r="E15" s="122">
        <f t="shared" si="2"/>
        <v>0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4">
        <f t="shared" ref="Q15:Q33" si="3">SUM(H15:P15)</f>
        <v>0</v>
      </c>
      <c r="R15" s="58"/>
    </row>
    <row r="16" spans="1:18">
      <c r="A16" s="99">
        <v>1</v>
      </c>
      <c r="B16" s="64" t="s">
        <v>33</v>
      </c>
      <c r="C16" s="16">
        <v>120000</v>
      </c>
      <c r="D16" s="4">
        <v>0</v>
      </c>
      <c r="E16" s="122">
        <f t="shared" si="2"/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f t="shared" si="3"/>
        <v>0</v>
      </c>
      <c r="R16" s="63"/>
    </row>
    <row r="17" spans="1:18">
      <c r="A17" s="99">
        <v>2</v>
      </c>
      <c r="B17" s="64" t="s">
        <v>34</v>
      </c>
      <c r="C17" s="18">
        <v>610000</v>
      </c>
      <c r="D17" s="4">
        <v>0</v>
      </c>
      <c r="E17" s="122">
        <f t="shared" si="2"/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f t="shared" si="3"/>
        <v>0</v>
      </c>
      <c r="R17" s="63"/>
    </row>
    <row r="18" spans="1:18">
      <c r="A18" s="99">
        <v>3</v>
      </c>
      <c r="B18" s="64" t="s">
        <v>35</v>
      </c>
      <c r="C18" s="16">
        <v>50000</v>
      </c>
      <c r="D18" s="4">
        <v>0</v>
      </c>
      <c r="E18" s="122">
        <f t="shared" si="2"/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f t="shared" si="3"/>
        <v>0</v>
      </c>
      <c r="R18" s="63"/>
    </row>
    <row r="19" spans="1:18">
      <c r="A19" s="147" t="s">
        <v>36</v>
      </c>
      <c r="B19" s="148"/>
      <c r="C19" s="120">
        <v>0</v>
      </c>
      <c r="D19" s="58">
        <v>0</v>
      </c>
      <c r="E19" s="122">
        <f t="shared" si="2"/>
        <v>0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4">
        <f t="shared" si="3"/>
        <v>0</v>
      </c>
      <c r="R19" s="58"/>
    </row>
    <row r="20" spans="1:18">
      <c r="A20" s="100">
        <v>1</v>
      </c>
      <c r="B20" s="62" t="s">
        <v>37</v>
      </c>
      <c r="C20" s="18">
        <v>12000</v>
      </c>
      <c r="D20" s="4">
        <v>1</v>
      </c>
      <c r="E20" s="122">
        <f t="shared" si="2"/>
        <v>12000</v>
      </c>
      <c r="F20" s="4">
        <v>1</v>
      </c>
      <c r="G20" s="4">
        <v>0</v>
      </c>
      <c r="H20" s="4"/>
      <c r="I20" s="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f t="shared" si="3"/>
        <v>0</v>
      </c>
      <c r="R20" s="63">
        <v>0</v>
      </c>
    </row>
    <row r="21" spans="1:18">
      <c r="A21" s="147" t="s">
        <v>38</v>
      </c>
      <c r="B21" s="148"/>
      <c r="C21" s="120">
        <v>0</v>
      </c>
      <c r="D21" s="58">
        <v>0</v>
      </c>
      <c r="E21" s="122">
        <f t="shared" si="2"/>
        <v>0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4">
        <f t="shared" si="3"/>
        <v>0</v>
      </c>
      <c r="R21" s="58"/>
    </row>
    <row r="22" spans="1:18">
      <c r="A22" s="100">
        <v>1</v>
      </c>
      <c r="B22" s="62" t="s">
        <v>39</v>
      </c>
      <c r="C22" s="18">
        <v>100000</v>
      </c>
      <c r="D22" s="4">
        <v>1</v>
      </c>
      <c r="E22" s="122">
        <f t="shared" si="2"/>
        <v>100000</v>
      </c>
      <c r="F22" s="4">
        <v>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f t="shared" si="3"/>
        <v>0</v>
      </c>
      <c r="R22" s="63">
        <v>1</v>
      </c>
    </row>
    <row r="23" spans="1:18">
      <c r="A23" s="147" t="s">
        <v>40</v>
      </c>
      <c r="B23" s="148"/>
      <c r="C23" s="120">
        <v>0</v>
      </c>
      <c r="D23" s="58">
        <v>0</v>
      </c>
      <c r="E23" s="122">
        <f t="shared" si="2"/>
        <v>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4">
        <f t="shared" si="3"/>
        <v>0</v>
      </c>
      <c r="R23" s="58"/>
    </row>
    <row r="24" spans="1:18">
      <c r="A24" s="99">
        <v>1</v>
      </c>
      <c r="B24" s="62" t="s">
        <v>41</v>
      </c>
      <c r="C24" s="18">
        <v>350000</v>
      </c>
      <c r="D24" s="4">
        <v>1</v>
      </c>
      <c r="E24" s="122">
        <f t="shared" si="2"/>
        <v>350000</v>
      </c>
      <c r="F24" s="4">
        <v>1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f t="shared" si="3"/>
        <v>0</v>
      </c>
      <c r="R24" s="63">
        <v>0</v>
      </c>
    </row>
    <row r="25" spans="1:18">
      <c r="A25" s="99">
        <v>2</v>
      </c>
      <c r="B25" s="62" t="s">
        <v>42</v>
      </c>
      <c r="C25" s="18">
        <v>45000</v>
      </c>
      <c r="D25" s="4">
        <v>1</v>
      </c>
      <c r="E25" s="122">
        <f t="shared" si="2"/>
        <v>45000</v>
      </c>
      <c r="F25" s="4">
        <v>1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f t="shared" si="3"/>
        <v>0</v>
      </c>
      <c r="R25" s="63">
        <v>0</v>
      </c>
    </row>
    <row r="26" spans="1:18">
      <c r="A26" s="99">
        <v>3</v>
      </c>
      <c r="B26" s="62" t="s">
        <v>43</v>
      </c>
      <c r="C26" s="16">
        <v>55000</v>
      </c>
      <c r="D26" s="4">
        <v>0</v>
      </c>
      <c r="E26" s="122">
        <f t="shared" si="2"/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f t="shared" si="3"/>
        <v>0</v>
      </c>
      <c r="R26" s="63">
        <v>0</v>
      </c>
    </row>
    <row r="27" spans="1:18">
      <c r="A27" s="99">
        <v>4</v>
      </c>
      <c r="B27" s="62" t="s">
        <v>44</v>
      </c>
      <c r="C27" s="16">
        <v>200000</v>
      </c>
      <c r="D27" s="4">
        <v>2</v>
      </c>
      <c r="E27" s="122">
        <f t="shared" si="2"/>
        <v>400000</v>
      </c>
      <c r="F27" s="4">
        <v>2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f t="shared" si="3"/>
        <v>0</v>
      </c>
      <c r="R27" s="63">
        <v>0</v>
      </c>
    </row>
    <row r="28" spans="1:18">
      <c r="A28" s="99">
        <v>5</v>
      </c>
      <c r="B28" s="62" t="s">
        <v>45</v>
      </c>
      <c r="C28" s="16">
        <v>55000</v>
      </c>
      <c r="D28" s="4">
        <v>0</v>
      </c>
      <c r="E28" s="122">
        <f t="shared" si="2"/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f t="shared" si="3"/>
        <v>0</v>
      </c>
      <c r="R28" s="63">
        <v>0</v>
      </c>
    </row>
    <row r="29" spans="1:18">
      <c r="A29" s="99">
        <v>6</v>
      </c>
      <c r="B29" s="62" t="s">
        <v>46</v>
      </c>
      <c r="C29" s="16">
        <v>200000</v>
      </c>
      <c r="D29" s="4">
        <v>0</v>
      </c>
      <c r="E29" s="122">
        <f t="shared" si="2"/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f t="shared" si="3"/>
        <v>0</v>
      </c>
      <c r="R29" s="63">
        <v>0</v>
      </c>
    </row>
    <row r="30" spans="1:18">
      <c r="A30" s="99">
        <v>7</v>
      </c>
      <c r="B30" s="62" t="s">
        <v>47</v>
      </c>
      <c r="C30" s="16">
        <v>200000</v>
      </c>
      <c r="D30" s="4">
        <v>0</v>
      </c>
      <c r="E30" s="122">
        <f t="shared" si="2"/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f t="shared" si="3"/>
        <v>0</v>
      </c>
      <c r="R30" s="63">
        <v>0</v>
      </c>
    </row>
    <row r="31" spans="1:18">
      <c r="A31" s="99">
        <v>8</v>
      </c>
      <c r="B31" s="62" t="s">
        <v>48</v>
      </c>
      <c r="C31" s="18">
        <v>45000</v>
      </c>
      <c r="D31" s="4">
        <v>0</v>
      </c>
      <c r="E31" s="122">
        <f t="shared" si="2"/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f t="shared" si="3"/>
        <v>0</v>
      </c>
      <c r="R31" s="63">
        <v>0</v>
      </c>
    </row>
    <row r="32" spans="1:18">
      <c r="A32" s="99">
        <v>9</v>
      </c>
      <c r="B32" s="62" t="s">
        <v>49</v>
      </c>
      <c r="C32" s="16">
        <v>130000</v>
      </c>
      <c r="D32" s="4">
        <v>1</v>
      </c>
      <c r="E32" s="122">
        <f t="shared" si="2"/>
        <v>130000</v>
      </c>
      <c r="F32" s="4">
        <v>1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f t="shared" si="3"/>
        <v>0</v>
      </c>
      <c r="R32" s="63">
        <v>1</v>
      </c>
    </row>
    <row r="33" spans="1:18">
      <c r="A33" s="99">
        <v>10</v>
      </c>
      <c r="B33" s="62" t="s">
        <v>50</v>
      </c>
      <c r="C33" s="16">
        <v>200000</v>
      </c>
      <c r="D33" s="4">
        <v>1</v>
      </c>
      <c r="E33" s="122">
        <f t="shared" si="2"/>
        <v>200000</v>
      </c>
      <c r="F33" s="4">
        <v>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f t="shared" si="3"/>
        <v>0</v>
      </c>
      <c r="R33" s="63">
        <v>1</v>
      </c>
    </row>
    <row r="34" spans="1:18" s="28" customFormat="1">
      <c r="A34" s="147" t="s">
        <v>51</v>
      </c>
      <c r="B34" s="148"/>
      <c r="C34" s="120">
        <v>0</v>
      </c>
      <c r="D34" s="58">
        <v>0</v>
      </c>
      <c r="E34" s="122">
        <f t="shared" si="2"/>
        <v>0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4">
        <f t="shared" ref="Q34:Q56" si="4">SUM(H34:P34)</f>
        <v>0</v>
      </c>
      <c r="R34" s="58"/>
    </row>
    <row r="35" spans="1:18">
      <c r="A35" s="99">
        <v>1</v>
      </c>
      <c r="B35" s="62" t="s">
        <v>41</v>
      </c>
      <c r="C35" s="18">
        <v>350000</v>
      </c>
      <c r="D35" s="4">
        <v>0</v>
      </c>
      <c r="E35" s="122">
        <f t="shared" si="2"/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f t="shared" si="4"/>
        <v>0</v>
      </c>
      <c r="R35" s="63">
        <v>0</v>
      </c>
    </row>
    <row r="36" spans="1:18">
      <c r="A36" s="99">
        <v>2</v>
      </c>
      <c r="B36" s="62" t="s">
        <v>42</v>
      </c>
      <c r="C36" s="18">
        <v>45000</v>
      </c>
      <c r="D36" s="4">
        <v>0</v>
      </c>
      <c r="E36" s="122">
        <f t="shared" si="2"/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f t="shared" si="4"/>
        <v>0</v>
      </c>
      <c r="R36" s="63">
        <v>0</v>
      </c>
    </row>
    <row r="37" spans="1:18">
      <c r="A37" s="99">
        <v>3</v>
      </c>
      <c r="B37" s="62" t="s">
        <v>43</v>
      </c>
      <c r="C37" s="16">
        <v>55000</v>
      </c>
      <c r="D37" s="4">
        <v>0</v>
      </c>
      <c r="E37" s="122">
        <f t="shared" si="2"/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f t="shared" si="4"/>
        <v>0</v>
      </c>
      <c r="R37" s="63">
        <v>0</v>
      </c>
    </row>
    <row r="38" spans="1:18">
      <c r="A38" s="99">
        <v>4</v>
      </c>
      <c r="B38" s="62" t="s">
        <v>44</v>
      </c>
      <c r="C38" s="16">
        <v>200000</v>
      </c>
      <c r="D38" s="4">
        <v>0</v>
      </c>
      <c r="E38" s="122">
        <f t="shared" si="2"/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f t="shared" si="4"/>
        <v>0</v>
      </c>
      <c r="R38" s="63">
        <v>0</v>
      </c>
    </row>
    <row r="39" spans="1:18">
      <c r="A39" s="99">
        <v>5</v>
      </c>
      <c r="B39" s="62" t="s">
        <v>45</v>
      </c>
      <c r="C39" s="16">
        <v>55000</v>
      </c>
      <c r="D39" s="4">
        <v>0</v>
      </c>
      <c r="E39" s="122">
        <f t="shared" si="2"/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f t="shared" si="4"/>
        <v>0</v>
      </c>
      <c r="R39" s="63">
        <v>0</v>
      </c>
    </row>
    <row r="40" spans="1:18">
      <c r="A40" s="99">
        <v>6</v>
      </c>
      <c r="B40" s="62" t="s">
        <v>46</v>
      </c>
      <c r="C40" s="16">
        <v>200000</v>
      </c>
      <c r="D40" s="4">
        <v>0</v>
      </c>
      <c r="E40" s="122">
        <f t="shared" si="2"/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f t="shared" si="4"/>
        <v>0</v>
      </c>
      <c r="R40" s="63">
        <v>0</v>
      </c>
    </row>
    <row r="41" spans="1:18">
      <c r="A41" s="99">
        <v>7</v>
      </c>
      <c r="B41" s="62" t="s">
        <v>47</v>
      </c>
      <c r="C41" s="16">
        <v>200000</v>
      </c>
      <c r="D41" s="4">
        <v>0</v>
      </c>
      <c r="E41" s="122">
        <f t="shared" si="2"/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f t="shared" si="4"/>
        <v>0</v>
      </c>
      <c r="R41" s="63">
        <v>0</v>
      </c>
    </row>
    <row r="42" spans="1:18">
      <c r="A42" s="99">
        <v>8</v>
      </c>
      <c r="B42" s="62" t="s">
        <v>48</v>
      </c>
      <c r="C42" s="18">
        <v>45000</v>
      </c>
      <c r="D42" s="4">
        <v>0</v>
      </c>
      <c r="E42" s="122">
        <f t="shared" si="2"/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f t="shared" si="4"/>
        <v>0</v>
      </c>
      <c r="R42" s="63">
        <v>0</v>
      </c>
    </row>
    <row r="43" spans="1:18">
      <c r="A43" s="99">
        <v>9</v>
      </c>
      <c r="B43" s="62" t="s">
        <v>49</v>
      </c>
      <c r="C43" s="16">
        <v>130000</v>
      </c>
      <c r="D43" s="4">
        <v>0</v>
      </c>
      <c r="E43" s="122">
        <f t="shared" si="2"/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f t="shared" si="4"/>
        <v>0</v>
      </c>
      <c r="R43" s="63">
        <v>0</v>
      </c>
    </row>
    <row r="44" spans="1:18">
      <c r="A44" s="99">
        <v>10</v>
      </c>
      <c r="B44" s="62" t="s">
        <v>50</v>
      </c>
      <c r="C44" s="16">
        <v>200000</v>
      </c>
      <c r="D44" s="4">
        <v>0</v>
      </c>
      <c r="E44" s="122">
        <f t="shared" si="2"/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f t="shared" si="4"/>
        <v>0</v>
      </c>
      <c r="R44" s="63">
        <v>0</v>
      </c>
    </row>
    <row r="45" spans="1:18">
      <c r="A45" s="147" t="s">
        <v>52</v>
      </c>
      <c r="B45" s="148"/>
      <c r="C45" s="120">
        <v>0</v>
      </c>
      <c r="D45" s="58">
        <v>0</v>
      </c>
      <c r="E45" s="122">
        <f t="shared" si="2"/>
        <v>0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4">
        <f t="shared" si="4"/>
        <v>0</v>
      </c>
      <c r="R45" s="58"/>
    </row>
    <row r="46" spans="1:18">
      <c r="A46" s="99">
        <v>1</v>
      </c>
      <c r="B46" s="62" t="s">
        <v>41</v>
      </c>
      <c r="C46" s="18">
        <v>350000</v>
      </c>
      <c r="D46" s="4">
        <v>0</v>
      </c>
      <c r="E46" s="122">
        <f t="shared" si="2"/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f t="shared" si="4"/>
        <v>0</v>
      </c>
      <c r="R46" s="63">
        <v>0</v>
      </c>
    </row>
    <row r="47" spans="1:18">
      <c r="A47" s="99">
        <v>2</v>
      </c>
      <c r="B47" s="62" t="s">
        <v>42</v>
      </c>
      <c r="C47" s="18">
        <v>45000</v>
      </c>
      <c r="D47" s="4">
        <v>0</v>
      </c>
      <c r="E47" s="122">
        <f t="shared" si="2"/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f t="shared" si="4"/>
        <v>0</v>
      </c>
      <c r="R47" s="63">
        <v>0</v>
      </c>
    </row>
    <row r="48" spans="1:18">
      <c r="A48" s="99">
        <v>3</v>
      </c>
      <c r="B48" s="62" t="s">
        <v>43</v>
      </c>
      <c r="C48" s="16">
        <v>55000</v>
      </c>
      <c r="D48" s="4">
        <v>0</v>
      </c>
      <c r="E48" s="122">
        <f t="shared" si="2"/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f t="shared" si="4"/>
        <v>0</v>
      </c>
      <c r="R48" s="63">
        <v>0</v>
      </c>
    </row>
    <row r="49" spans="1:18">
      <c r="A49" s="99">
        <v>4</v>
      </c>
      <c r="B49" s="62" t="s">
        <v>44</v>
      </c>
      <c r="C49" s="16">
        <v>200000</v>
      </c>
      <c r="D49" s="4">
        <v>0</v>
      </c>
      <c r="E49" s="122">
        <f t="shared" si="2"/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f t="shared" si="4"/>
        <v>0</v>
      </c>
      <c r="R49" s="63">
        <v>0</v>
      </c>
    </row>
    <row r="50" spans="1:18">
      <c r="A50" s="99">
        <v>5</v>
      </c>
      <c r="B50" s="62" t="s">
        <v>45</v>
      </c>
      <c r="C50" s="16">
        <v>55000</v>
      </c>
      <c r="D50" s="4">
        <v>0</v>
      </c>
      <c r="E50" s="122">
        <f t="shared" si="2"/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f t="shared" si="4"/>
        <v>0</v>
      </c>
      <c r="R50" s="63">
        <v>0</v>
      </c>
    </row>
    <row r="51" spans="1:18">
      <c r="A51" s="99">
        <v>6</v>
      </c>
      <c r="B51" s="62" t="s">
        <v>46</v>
      </c>
      <c r="C51" s="16">
        <v>200000</v>
      </c>
      <c r="D51" s="4">
        <v>0</v>
      </c>
      <c r="E51" s="122">
        <f t="shared" si="2"/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f t="shared" si="4"/>
        <v>0</v>
      </c>
      <c r="R51" s="63">
        <v>0</v>
      </c>
    </row>
    <row r="52" spans="1:18">
      <c r="A52" s="99">
        <v>7</v>
      </c>
      <c r="B52" s="62" t="s">
        <v>47</v>
      </c>
      <c r="C52" s="16">
        <v>200000</v>
      </c>
      <c r="D52" s="4">
        <v>0</v>
      </c>
      <c r="E52" s="122">
        <f t="shared" si="2"/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f t="shared" si="4"/>
        <v>0</v>
      </c>
      <c r="R52" s="63">
        <v>0</v>
      </c>
    </row>
    <row r="53" spans="1:18">
      <c r="A53" s="99">
        <v>8</v>
      </c>
      <c r="B53" s="62" t="s">
        <v>48</v>
      </c>
      <c r="C53" s="18">
        <v>45000</v>
      </c>
      <c r="D53" s="4">
        <v>0</v>
      </c>
      <c r="E53" s="122">
        <f t="shared" si="2"/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f t="shared" si="4"/>
        <v>0</v>
      </c>
      <c r="R53" s="63">
        <v>0</v>
      </c>
    </row>
    <row r="54" spans="1:18">
      <c r="A54" s="99">
        <v>9</v>
      </c>
      <c r="B54" s="62" t="s">
        <v>49</v>
      </c>
      <c r="C54" s="16">
        <v>130000</v>
      </c>
      <c r="D54" s="4">
        <v>0</v>
      </c>
      <c r="E54" s="122">
        <f t="shared" si="2"/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f t="shared" si="4"/>
        <v>0</v>
      </c>
      <c r="R54" s="63">
        <v>0</v>
      </c>
    </row>
    <row r="55" spans="1:18">
      <c r="A55" s="99">
        <v>10</v>
      </c>
      <c r="B55" s="62" t="s">
        <v>50</v>
      </c>
      <c r="C55" s="16">
        <v>200000</v>
      </c>
      <c r="D55" s="4">
        <v>0</v>
      </c>
      <c r="E55" s="122">
        <f t="shared" si="2"/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f t="shared" si="4"/>
        <v>0</v>
      </c>
      <c r="R55" s="63">
        <v>0</v>
      </c>
    </row>
    <row r="56" spans="1:18">
      <c r="A56" s="147" t="s">
        <v>53</v>
      </c>
      <c r="B56" s="148"/>
      <c r="C56" s="120">
        <v>0</v>
      </c>
      <c r="D56" s="58">
        <v>0</v>
      </c>
      <c r="E56" s="122">
        <f t="shared" si="2"/>
        <v>0</v>
      </c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4">
        <f t="shared" si="4"/>
        <v>0</v>
      </c>
      <c r="R56" s="58"/>
    </row>
    <row r="57" spans="1:18">
      <c r="A57" s="100">
        <v>1</v>
      </c>
      <c r="B57" s="62" t="s">
        <v>54</v>
      </c>
      <c r="C57" s="16">
        <v>120000</v>
      </c>
      <c r="D57" s="4">
        <v>1</v>
      </c>
      <c r="E57" s="122">
        <f t="shared" si="2"/>
        <v>120000</v>
      </c>
      <c r="F57" s="4">
        <v>1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f t="shared" ref="Q57:Q58" si="5">SUM(H57:P57)</f>
        <v>0</v>
      </c>
      <c r="R57" s="63">
        <v>0</v>
      </c>
    </row>
    <row r="58" spans="1:18">
      <c r="A58" s="174" t="s">
        <v>160</v>
      </c>
      <c r="B58" s="175"/>
      <c r="C58" s="124"/>
      <c r="D58" s="83">
        <f t="shared" ref="D58:P58" si="6">SUM(D6:D57)</f>
        <v>15</v>
      </c>
      <c r="E58" s="83">
        <f>SUM(E8:E57)</f>
        <v>1802000</v>
      </c>
      <c r="F58" s="83">
        <f t="shared" si="6"/>
        <v>15</v>
      </c>
      <c r="G58" s="83">
        <f t="shared" si="6"/>
        <v>0</v>
      </c>
      <c r="H58" s="83">
        <f t="shared" si="6"/>
        <v>0</v>
      </c>
      <c r="I58" s="83">
        <f t="shared" si="6"/>
        <v>0</v>
      </c>
      <c r="J58" s="83">
        <f t="shared" si="6"/>
        <v>0</v>
      </c>
      <c r="K58" s="83">
        <f t="shared" si="6"/>
        <v>0</v>
      </c>
      <c r="L58" s="83">
        <f t="shared" si="6"/>
        <v>0</v>
      </c>
      <c r="M58" s="83">
        <f t="shared" si="6"/>
        <v>0</v>
      </c>
      <c r="N58" s="83">
        <f t="shared" si="6"/>
        <v>0</v>
      </c>
      <c r="O58" s="83">
        <f t="shared" si="6"/>
        <v>0</v>
      </c>
      <c r="P58" s="83">
        <f t="shared" si="6"/>
        <v>0</v>
      </c>
      <c r="Q58" s="83">
        <f t="shared" si="5"/>
        <v>0</v>
      </c>
      <c r="R58" s="83">
        <f>SUM(R6:R57)</f>
        <v>4</v>
      </c>
    </row>
  </sheetData>
  <mergeCells count="16">
    <mergeCell ref="A1:R1"/>
    <mergeCell ref="A19:B19"/>
    <mergeCell ref="A2:L2"/>
    <mergeCell ref="M2:R2"/>
    <mergeCell ref="A3:L3"/>
    <mergeCell ref="M3:R3"/>
    <mergeCell ref="H4:Q4"/>
    <mergeCell ref="A6:B6"/>
    <mergeCell ref="A7:B7"/>
    <mergeCell ref="A15:B15"/>
    <mergeCell ref="A58:B58"/>
    <mergeCell ref="A21:B21"/>
    <mergeCell ref="A23:B23"/>
    <mergeCell ref="A34:B34"/>
    <mergeCell ref="A45:B45"/>
    <mergeCell ref="A56:B5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60"/>
  <sheetViews>
    <sheetView topLeftCell="A37" workbookViewId="0">
      <selection activeCell="E60" sqref="E60"/>
    </sheetView>
  </sheetViews>
  <sheetFormatPr defaultRowHeight="15.75"/>
  <cols>
    <col min="1" max="1" width="3.42578125" style="21" bestFit="1" customWidth="1"/>
    <col min="2" max="2" width="32.28515625" style="14" customWidth="1"/>
    <col min="3" max="3" width="19.28515625" style="14" bestFit="1" customWidth="1"/>
    <col min="4" max="4" width="9.140625" style="14"/>
    <col min="5" max="5" width="13.7109375" style="14" customWidth="1"/>
    <col min="6" max="6" width="9.140625" style="14"/>
    <col min="7" max="7" width="12.5703125" style="14" customWidth="1"/>
    <col min="8" max="8" width="5.42578125" style="14" customWidth="1"/>
    <col min="9" max="10" width="5.85546875" style="14" customWidth="1"/>
    <col min="11" max="11" width="6.140625" style="14" customWidth="1"/>
    <col min="12" max="12" width="6.28515625" style="14" customWidth="1"/>
    <col min="13" max="13" width="5.28515625" style="14" customWidth="1"/>
    <col min="14" max="14" width="4.85546875" style="14" customWidth="1"/>
    <col min="15" max="15" width="5.42578125" style="14" customWidth="1"/>
    <col min="16" max="16" width="5" style="14" customWidth="1"/>
    <col min="17" max="16384" width="9.140625" style="14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87" t="s">
        <v>110</v>
      </c>
      <c r="B2" s="187"/>
      <c r="C2" s="187"/>
      <c r="D2" s="187"/>
      <c r="E2" s="187"/>
      <c r="F2" s="187"/>
      <c r="G2" s="187"/>
      <c r="H2" s="187"/>
      <c r="I2" s="187"/>
      <c r="J2" s="187"/>
      <c r="K2" s="187" t="s">
        <v>111</v>
      </c>
      <c r="L2" s="187"/>
      <c r="M2" s="187"/>
      <c r="N2" s="187"/>
      <c r="O2" s="187"/>
      <c r="P2" s="187"/>
      <c r="Q2" s="187"/>
      <c r="R2" s="187"/>
    </row>
    <row r="3" spans="1:18">
      <c r="A3" s="187" t="s">
        <v>112</v>
      </c>
      <c r="B3" s="187"/>
      <c r="C3" s="187"/>
      <c r="D3" s="187"/>
      <c r="E3" s="187"/>
      <c r="F3" s="187"/>
      <c r="G3" s="187"/>
      <c r="H3" s="187"/>
      <c r="I3" s="187"/>
      <c r="J3" s="187"/>
      <c r="K3" s="187" t="s">
        <v>113</v>
      </c>
      <c r="L3" s="187"/>
      <c r="M3" s="187"/>
      <c r="N3" s="187"/>
      <c r="O3" s="187"/>
      <c r="P3" s="187"/>
      <c r="Q3" s="187"/>
      <c r="R3" s="187"/>
    </row>
    <row r="4" spans="1:18" ht="15.75" customHeight="1">
      <c r="A4" s="185" t="s">
        <v>1</v>
      </c>
      <c r="B4" s="186" t="s">
        <v>2</v>
      </c>
      <c r="C4" s="126" t="s">
        <v>152</v>
      </c>
      <c r="D4" s="127" t="s">
        <v>3</v>
      </c>
      <c r="E4" s="118"/>
      <c r="F4" s="185" t="s">
        <v>4</v>
      </c>
      <c r="G4" s="185" t="s">
        <v>5</v>
      </c>
      <c r="H4" s="185" t="s">
        <v>6</v>
      </c>
      <c r="I4" s="185"/>
      <c r="J4" s="185"/>
      <c r="K4" s="185"/>
      <c r="L4" s="185"/>
      <c r="M4" s="185"/>
      <c r="N4" s="185"/>
      <c r="O4" s="185"/>
      <c r="P4" s="185"/>
      <c r="Q4" s="185"/>
      <c r="R4" s="185" t="s">
        <v>7</v>
      </c>
    </row>
    <row r="5" spans="1:18" ht="32.25" customHeight="1">
      <c r="A5" s="185"/>
      <c r="B5" s="186"/>
      <c r="C5" s="127"/>
      <c r="D5" s="130"/>
      <c r="E5" s="119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</row>
    <row r="6" spans="1:18">
      <c r="A6" s="71" t="s">
        <v>8</v>
      </c>
      <c r="B6" s="71" t="s">
        <v>9</v>
      </c>
      <c r="C6" s="1" t="s">
        <v>153</v>
      </c>
      <c r="D6" s="45" t="s">
        <v>154</v>
      </c>
      <c r="E6" s="45"/>
      <c r="F6" s="71" t="s">
        <v>10</v>
      </c>
      <c r="G6" s="71" t="s">
        <v>11</v>
      </c>
      <c r="H6" s="71" t="s">
        <v>12</v>
      </c>
      <c r="I6" s="71" t="s">
        <v>13</v>
      </c>
      <c r="J6" s="71" t="s">
        <v>14</v>
      </c>
      <c r="K6" s="71" t="s">
        <v>15</v>
      </c>
      <c r="L6" s="71" t="s">
        <v>16</v>
      </c>
      <c r="M6" s="71" t="s">
        <v>17</v>
      </c>
      <c r="N6" s="71" t="s">
        <v>18</v>
      </c>
      <c r="O6" s="71" t="s">
        <v>19</v>
      </c>
      <c r="P6" s="71" t="s">
        <v>20</v>
      </c>
      <c r="Q6" s="71" t="s">
        <v>21</v>
      </c>
      <c r="R6" s="71" t="s">
        <v>22</v>
      </c>
    </row>
    <row r="7" spans="1:18">
      <c r="A7" s="166" t="s">
        <v>23</v>
      </c>
      <c r="B7" s="167"/>
      <c r="C7" s="103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18">
      <c r="A8" s="166" t="s">
        <v>24</v>
      </c>
      <c r="B8" s="167"/>
      <c r="C8" s="103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18">
      <c r="A9" s="99">
        <v>1</v>
      </c>
      <c r="B9" s="72" t="s">
        <v>25</v>
      </c>
      <c r="C9" s="18">
        <v>150000</v>
      </c>
      <c r="D9" s="73">
        <v>0</v>
      </c>
      <c r="E9" s="73">
        <f>MMULT(C9,D9)</f>
        <v>0</v>
      </c>
      <c r="F9" s="73"/>
      <c r="G9" s="73"/>
      <c r="H9" s="73"/>
      <c r="I9" s="73"/>
      <c r="J9" s="73">
        <v>1</v>
      </c>
      <c r="K9" s="73"/>
      <c r="L9" s="73"/>
      <c r="M9" s="73"/>
      <c r="N9" s="73"/>
      <c r="O9" s="73"/>
      <c r="P9" s="73"/>
      <c r="Q9" s="73"/>
      <c r="R9" s="73"/>
    </row>
    <row r="10" spans="1:18">
      <c r="A10" s="99">
        <v>2</v>
      </c>
      <c r="B10" s="72" t="s">
        <v>26</v>
      </c>
      <c r="C10" s="18">
        <v>35000</v>
      </c>
      <c r="D10" s="73">
        <v>0</v>
      </c>
      <c r="E10" s="73">
        <f t="shared" ref="E10:E58" si="0">MMULT(C10,D10)</f>
        <v>0</v>
      </c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>
        <v>2</v>
      </c>
    </row>
    <row r="11" spans="1:18">
      <c r="A11" s="99">
        <v>3</v>
      </c>
      <c r="B11" s="72" t="s">
        <v>27</v>
      </c>
      <c r="C11" s="18">
        <v>60000</v>
      </c>
      <c r="D11" s="73">
        <v>2</v>
      </c>
      <c r="E11" s="73">
        <f t="shared" si="0"/>
        <v>120000</v>
      </c>
      <c r="F11" s="73">
        <v>2</v>
      </c>
      <c r="G11" s="73" t="s">
        <v>71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>
        <v>2</v>
      </c>
    </row>
    <row r="12" spans="1:18">
      <c r="A12" s="99">
        <v>4</v>
      </c>
      <c r="B12" s="72" t="s">
        <v>28</v>
      </c>
      <c r="C12" s="18">
        <v>10000</v>
      </c>
      <c r="D12" s="73">
        <v>1</v>
      </c>
      <c r="E12" s="73">
        <f t="shared" si="0"/>
        <v>10000</v>
      </c>
      <c r="F12" s="73">
        <v>1</v>
      </c>
      <c r="G12" s="73" t="s">
        <v>71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>
        <v>1</v>
      </c>
    </row>
    <row r="13" spans="1:18">
      <c r="A13" s="99">
        <v>5</v>
      </c>
      <c r="B13" s="72" t="s">
        <v>29</v>
      </c>
      <c r="C13" s="18">
        <v>70000</v>
      </c>
      <c r="D13" s="73">
        <v>0</v>
      </c>
      <c r="E13" s="73">
        <f t="shared" si="0"/>
        <v>0</v>
      </c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>
      <c r="A14" s="99">
        <v>6</v>
      </c>
      <c r="B14" s="72" t="s">
        <v>30</v>
      </c>
      <c r="C14" s="18">
        <v>40000</v>
      </c>
      <c r="D14" s="73">
        <v>1</v>
      </c>
      <c r="E14" s="73">
        <f t="shared" si="0"/>
        <v>40000</v>
      </c>
      <c r="F14" s="73">
        <v>1</v>
      </c>
      <c r="G14" s="73" t="s">
        <v>71</v>
      </c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>
      <c r="A15" s="99">
        <v>7</v>
      </c>
      <c r="B15" s="72" t="s">
        <v>31</v>
      </c>
      <c r="C15" s="18">
        <v>65000</v>
      </c>
      <c r="D15" s="73">
        <v>0</v>
      </c>
      <c r="E15" s="73">
        <f t="shared" si="0"/>
        <v>0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>
      <c r="A16" s="166" t="s">
        <v>32</v>
      </c>
      <c r="B16" s="167"/>
      <c r="C16" s="120">
        <v>0</v>
      </c>
      <c r="D16" s="35">
        <v>0</v>
      </c>
      <c r="E16" s="73">
        <f t="shared" si="0"/>
        <v>0</v>
      </c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ht="16.5" customHeight="1">
      <c r="A17" s="99">
        <v>1</v>
      </c>
      <c r="B17" s="74" t="s">
        <v>33</v>
      </c>
      <c r="C17" s="16">
        <v>120000</v>
      </c>
      <c r="D17" s="73">
        <v>0</v>
      </c>
      <c r="E17" s="73">
        <f t="shared" si="0"/>
        <v>0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 ht="16.5" customHeight="1">
      <c r="A18" s="99">
        <v>2</v>
      </c>
      <c r="B18" s="74" t="s">
        <v>34</v>
      </c>
      <c r="C18" s="18">
        <v>610000</v>
      </c>
      <c r="D18" s="73">
        <v>0</v>
      </c>
      <c r="E18" s="73">
        <f t="shared" si="0"/>
        <v>0</v>
      </c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 ht="16.5" customHeight="1">
      <c r="A19" s="99">
        <v>3</v>
      </c>
      <c r="B19" s="74" t="s">
        <v>35</v>
      </c>
      <c r="C19" s="16">
        <v>50000</v>
      </c>
      <c r="D19" s="73">
        <v>0</v>
      </c>
      <c r="E19" s="73">
        <f t="shared" si="0"/>
        <v>0</v>
      </c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>
      <c r="A20" s="166" t="s">
        <v>36</v>
      </c>
      <c r="B20" s="167"/>
      <c r="C20" s="120">
        <v>0</v>
      </c>
      <c r="D20" s="35">
        <v>0</v>
      </c>
      <c r="E20" s="73">
        <f t="shared" si="0"/>
        <v>0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>
      <c r="A21" s="102">
        <v>1</v>
      </c>
      <c r="B21" s="72" t="s">
        <v>37</v>
      </c>
      <c r="C21" s="18">
        <v>12000</v>
      </c>
      <c r="D21" s="73">
        <v>0</v>
      </c>
      <c r="E21" s="73">
        <f t="shared" si="0"/>
        <v>0</v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>
      <c r="A22" s="166" t="s">
        <v>38</v>
      </c>
      <c r="B22" s="167"/>
      <c r="C22" s="120">
        <v>0</v>
      </c>
      <c r="D22" s="35">
        <v>0</v>
      </c>
      <c r="E22" s="73">
        <f t="shared" si="0"/>
        <v>0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>
      <c r="A23" s="102">
        <v>1</v>
      </c>
      <c r="B23" s="72" t="s">
        <v>39</v>
      </c>
      <c r="C23" s="18">
        <v>100000</v>
      </c>
      <c r="D23" s="73">
        <v>0</v>
      </c>
      <c r="E23" s="73">
        <f t="shared" si="0"/>
        <v>0</v>
      </c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>
      <c r="A24" s="166" t="s">
        <v>40</v>
      </c>
      <c r="B24" s="167"/>
      <c r="C24" s="120">
        <v>0</v>
      </c>
      <c r="D24" s="35">
        <v>0</v>
      </c>
      <c r="E24" s="73">
        <f t="shared" si="0"/>
        <v>0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>
      <c r="A25" s="99">
        <v>1</v>
      </c>
      <c r="B25" s="72" t="s">
        <v>41</v>
      </c>
      <c r="C25" s="18">
        <v>350000</v>
      </c>
      <c r="D25" s="73">
        <v>1</v>
      </c>
      <c r="E25" s="73">
        <f t="shared" si="0"/>
        <v>350000</v>
      </c>
      <c r="F25" s="73" t="s">
        <v>71</v>
      </c>
      <c r="G25" s="73">
        <v>1</v>
      </c>
      <c r="H25" s="73"/>
      <c r="I25" s="73"/>
      <c r="J25" s="73"/>
      <c r="K25" s="75">
        <v>1</v>
      </c>
      <c r="L25" s="73"/>
      <c r="M25" s="73"/>
      <c r="N25" s="73"/>
      <c r="O25" s="73"/>
      <c r="P25" s="73"/>
      <c r="Q25" s="73"/>
      <c r="R25" s="73"/>
    </row>
    <row r="26" spans="1:18">
      <c r="A26" s="99">
        <v>2</v>
      </c>
      <c r="B26" s="72" t="s">
        <v>42</v>
      </c>
      <c r="C26" s="18">
        <v>45000</v>
      </c>
      <c r="D26" s="73">
        <v>2</v>
      </c>
      <c r="E26" s="73">
        <f t="shared" si="0"/>
        <v>90000</v>
      </c>
      <c r="F26" s="73">
        <v>2</v>
      </c>
      <c r="G26" s="73" t="s">
        <v>71</v>
      </c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>
      <c r="A27" s="99">
        <v>3</v>
      </c>
      <c r="B27" s="72" t="s">
        <v>43</v>
      </c>
      <c r="C27" s="16">
        <v>55000</v>
      </c>
      <c r="D27" s="73">
        <v>0</v>
      </c>
      <c r="E27" s="73">
        <f t="shared" si="0"/>
        <v>0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</row>
    <row r="28" spans="1:18">
      <c r="A28" s="99">
        <v>4</v>
      </c>
      <c r="B28" s="72" t="s">
        <v>44</v>
      </c>
      <c r="C28" s="16">
        <v>200000</v>
      </c>
      <c r="D28" s="73">
        <v>4</v>
      </c>
      <c r="E28" s="73">
        <f t="shared" si="0"/>
        <v>800000</v>
      </c>
      <c r="F28" s="73">
        <v>4</v>
      </c>
      <c r="G28" s="73" t="s">
        <v>71</v>
      </c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>
      <c r="A29" s="99">
        <v>5</v>
      </c>
      <c r="B29" s="72" t="s">
        <v>45</v>
      </c>
      <c r="C29" s="16">
        <v>55000</v>
      </c>
      <c r="D29" s="73">
        <v>0</v>
      </c>
      <c r="E29" s="73">
        <f t="shared" si="0"/>
        <v>0</v>
      </c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</row>
    <row r="30" spans="1:18">
      <c r="A30" s="99">
        <v>6</v>
      </c>
      <c r="B30" s="72" t="s">
        <v>46</v>
      </c>
      <c r="C30" s="16">
        <v>200000</v>
      </c>
      <c r="D30" s="73">
        <v>2</v>
      </c>
      <c r="E30" s="73">
        <f t="shared" si="0"/>
        <v>400000</v>
      </c>
      <c r="F30" s="73">
        <v>2</v>
      </c>
      <c r="G30" s="73" t="s">
        <v>71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>
      <c r="A31" s="99">
        <v>7</v>
      </c>
      <c r="B31" s="72" t="s">
        <v>47</v>
      </c>
      <c r="C31" s="16">
        <v>200000</v>
      </c>
      <c r="D31" s="73">
        <v>0</v>
      </c>
      <c r="E31" s="73">
        <f t="shared" si="0"/>
        <v>0</v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</row>
    <row r="32" spans="1:18">
      <c r="A32" s="99">
        <v>8</v>
      </c>
      <c r="B32" s="72" t="s">
        <v>48</v>
      </c>
      <c r="C32" s="18">
        <v>45000</v>
      </c>
      <c r="D32" s="73">
        <v>0</v>
      </c>
      <c r="E32" s="73">
        <f t="shared" si="0"/>
        <v>0</v>
      </c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</row>
    <row r="33" spans="1:18">
      <c r="A33" s="99">
        <v>9</v>
      </c>
      <c r="B33" s="72" t="s">
        <v>49</v>
      </c>
      <c r="C33" s="16">
        <v>130000</v>
      </c>
      <c r="D33" s="73">
        <v>2</v>
      </c>
      <c r="E33" s="73">
        <f t="shared" si="0"/>
        <v>260000</v>
      </c>
      <c r="F33" s="73">
        <v>2</v>
      </c>
      <c r="G33" s="73" t="s">
        <v>71</v>
      </c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</row>
    <row r="34" spans="1:18">
      <c r="A34" s="99">
        <v>10</v>
      </c>
      <c r="B34" s="72" t="s">
        <v>50</v>
      </c>
      <c r="C34" s="16">
        <v>200000</v>
      </c>
      <c r="D34" s="73">
        <v>1</v>
      </c>
      <c r="E34" s="73">
        <f t="shared" si="0"/>
        <v>200000</v>
      </c>
      <c r="F34" s="73">
        <v>1</v>
      </c>
      <c r="G34" s="73" t="s">
        <v>71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</row>
    <row r="35" spans="1:18" s="20" customFormat="1">
      <c r="A35" s="166" t="s">
        <v>51</v>
      </c>
      <c r="B35" s="167"/>
      <c r="C35" s="120">
        <v>0</v>
      </c>
      <c r="D35" s="35">
        <v>0</v>
      </c>
      <c r="E35" s="73">
        <f t="shared" si="0"/>
        <v>0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>
      <c r="A36" s="99">
        <v>1</v>
      </c>
      <c r="B36" s="72" t="s">
        <v>41</v>
      </c>
      <c r="C36" s="18">
        <v>350000</v>
      </c>
      <c r="D36" s="73">
        <v>0</v>
      </c>
      <c r="E36" s="73">
        <f t="shared" si="0"/>
        <v>0</v>
      </c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</row>
    <row r="37" spans="1:18">
      <c r="A37" s="99">
        <v>2</v>
      </c>
      <c r="B37" s="72" t="s">
        <v>42</v>
      </c>
      <c r="C37" s="18">
        <v>45000</v>
      </c>
      <c r="D37" s="73">
        <v>0</v>
      </c>
      <c r="E37" s="73">
        <f t="shared" si="0"/>
        <v>0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</row>
    <row r="38" spans="1:18">
      <c r="A38" s="99">
        <v>3</v>
      </c>
      <c r="B38" s="72" t="s">
        <v>43</v>
      </c>
      <c r="C38" s="16">
        <v>55000</v>
      </c>
      <c r="D38" s="73">
        <v>0</v>
      </c>
      <c r="E38" s="73">
        <f t="shared" si="0"/>
        <v>0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1:18">
      <c r="A39" s="99">
        <v>4</v>
      </c>
      <c r="B39" s="72" t="s">
        <v>44</v>
      </c>
      <c r="C39" s="16">
        <v>200000</v>
      </c>
      <c r="D39" s="73">
        <v>0</v>
      </c>
      <c r="E39" s="73">
        <f t="shared" si="0"/>
        <v>0</v>
      </c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</row>
    <row r="40" spans="1:18">
      <c r="A40" s="99">
        <v>5</v>
      </c>
      <c r="B40" s="72" t="s">
        <v>45</v>
      </c>
      <c r="C40" s="16">
        <v>55000</v>
      </c>
      <c r="D40" s="73">
        <v>0</v>
      </c>
      <c r="E40" s="73">
        <f t="shared" si="0"/>
        <v>0</v>
      </c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</row>
    <row r="41" spans="1:18">
      <c r="A41" s="99">
        <v>6</v>
      </c>
      <c r="B41" s="72" t="s">
        <v>46</v>
      </c>
      <c r="C41" s="16">
        <v>200000</v>
      </c>
      <c r="D41" s="73">
        <v>0</v>
      </c>
      <c r="E41" s="73">
        <f t="shared" si="0"/>
        <v>0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</row>
    <row r="42" spans="1:18">
      <c r="A42" s="99">
        <v>7</v>
      </c>
      <c r="B42" s="72" t="s">
        <v>47</v>
      </c>
      <c r="C42" s="16">
        <v>200000</v>
      </c>
      <c r="D42" s="73">
        <v>0</v>
      </c>
      <c r="E42" s="73">
        <f t="shared" si="0"/>
        <v>0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</row>
    <row r="43" spans="1:18">
      <c r="A43" s="99">
        <v>8</v>
      </c>
      <c r="B43" s="72" t="s">
        <v>48</v>
      </c>
      <c r="C43" s="18">
        <v>45000</v>
      </c>
      <c r="D43" s="73">
        <v>0</v>
      </c>
      <c r="E43" s="73">
        <f t="shared" si="0"/>
        <v>0</v>
      </c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</row>
    <row r="44" spans="1:18">
      <c r="A44" s="99">
        <v>9</v>
      </c>
      <c r="B44" s="72" t="s">
        <v>49</v>
      </c>
      <c r="C44" s="16">
        <v>130000</v>
      </c>
      <c r="D44" s="73">
        <v>0</v>
      </c>
      <c r="E44" s="73">
        <f t="shared" si="0"/>
        <v>0</v>
      </c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</row>
    <row r="45" spans="1:18">
      <c r="A45" s="99">
        <v>10</v>
      </c>
      <c r="B45" s="72" t="s">
        <v>50</v>
      </c>
      <c r="C45" s="16">
        <v>200000</v>
      </c>
      <c r="D45" s="73">
        <v>0</v>
      </c>
      <c r="E45" s="73">
        <f t="shared" si="0"/>
        <v>0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</row>
    <row r="46" spans="1:18">
      <c r="A46" s="166" t="s">
        <v>52</v>
      </c>
      <c r="B46" s="167"/>
      <c r="C46" s="120">
        <v>0</v>
      </c>
      <c r="D46" s="35">
        <v>0</v>
      </c>
      <c r="E46" s="73">
        <f t="shared" si="0"/>
        <v>0</v>
      </c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</row>
    <row r="47" spans="1:18">
      <c r="A47" s="99">
        <v>1</v>
      </c>
      <c r="B47" s="72" t="s">
        <v>41</v>
      </c>
      <c r="C47" s="18">
        <v>350000</v>
      </c>
      <c r="D47" s="73">
        <v>0</v>
      </c>
      <c r="E47" s="73">
        <f t="shared" si="0"/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</row>
    <row r="48" spans="1:18">
      <c r="A48" s="99">
        <v>2</v>
      </c>
      <c r="B48" s="72" t="s">
        <v>42</v>
      </c>
      <c r="C48" s="18">
        <v>45000</v>
      </c>
      <c r="D48" s="73">
        <v>1</v>
      </c>
      <c r="E48" s="73">
        <f t="shared" si="0"/>
        <v>45000</v>
      </c>
      <c r="F48" s="73">
        <v>1</v>
      </c>
      <c r="G48" s="73" t="s">
        <v>71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</row>
    <row r="49" spans="1:18">
      <c r="A49" s="99">
        <v>3</v>
      </c>
      <c r="B49" s="72" t="s">
        <v>43</v>
      </c>
      <c r="C49" s="16">
        <v>55000</v>
      </c>
      <c r="D49" s="73">
        <v>0</v>
      </c>
      <c r="E49" s="73">
        <f t="shared" si="0"/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</row>
    <row r="50" spans="1:18">
      <c r="A50" s="99">
        <v>4</v>
      </c>
      <c r="B50" s="72" t="s">
        <v>44</v>
      </c>
      <c r="C50" s="16">
        <v>200000</v>
      </c>
      <c r="D50" s="73">
        <v>0</v>
      </c>
      <c r="E50" s="73">
        <f t="shared" si="0"/>
        <v>0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>
      <c r="A51" s="99">
        <v>5</v>
      </c>
      <c r="B51" s="72" t="s">
        <v>45</v>
      </c>
      <c r="C51" s="16">
        <v>55000</v>
      </c>
      <c r="D51" s="73">
        <v>0</v>
      </c>
      <c r="E51" s="73">
        <f t="shared" si="0"/>
        <v>0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</row>
    <row r="52" spans="1:18">
      <c r="A52" s="99">
        <v>6</v>
      </c>
      <c r="B52" s="72" t="s">
        <v>46</v>
      </c>
      <c r="C52" s="16">
        <v>200000</v>
      </c>
      <c r="D52" s="73">
        <v>3</v>
      </c>
      <c r="E52" s="73">
        <f t="shared" si="0"/>
        <v>600000</v>
      </c>
      <c r="F52" s="73">
        <v>3</v>
      </c>
      <c r="G52" s="73" t="s">
        <v>71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</row>
    <row r="53" spans="1:18">
      <c r="A53" s="99">
        <v>7</v>
      </c>
      <c r="B53" s="72" t="s">
        <v>47</v>
      </c>
      <c r="C53" s="16">
        <v>200000</v>
      </c>
      <c r="D53" s="73">
        <v>0</v>
      </c>
      <c r="E53" s="73">
        <f t="shared" si="0"/>
        <v>0</v>
      </c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</row>
    <row r="54" spans="1:18">
      <c r="A54" s="99">
        <v>8</v>
      </c>
      <c r="B54" s="72" t="s">
        <v>48</v>
      </c>
      <c r="C54" s="18">
        <v>45000</v>
      </c>
      <c r="D54" s="73">
        <v>0</v>
      </c>
      <c r="E54" s="73">
        <f t="shared" si="0"/>
        <v>0</v>
      </c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</row>
    <row r="55" spans="1:18">
      <c r="A55" s="99">
        <v>9</v>
      </c>
      <c r="B55" s="72" t="s">
        <v>49</v>
      </c>
      <c r="C55" s="16">
        <v>130000</v>
      </c>
      <c r="D55" s="73">
        <v>0</v>
      </c>
      <c r="E55" s="73">
        <f t="shared" si="0"/>
        <v>0</v>
      </c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</row>
    <row r="56" spans="1:18">
      <c r="A56" s="99">
        <v>10</v>
      </c>
      <c r="B56" s="72" t="s">
        <v>50</v>
      </c>
      <c r="C56" s="16">
        <v>200000</v>
      </c>
      <c r="D56" s="73">
        <v>0</v>
      </c>
      <c r="E56" s="73">
        <f t="shared" si="0"/>
        <v>0</v>
      </c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</row>
    <row r="57" spans="1:18">
      <c r="A57" s="166" t="s">
        <v>53</v>
      </c>
      <c r="B57" s="167"/>
      <c r="C57" s="120">
        <v>0</v>
      </c>
      <c r="D57" s="35">
        <v>0</v>
      </c>
      <c r="E57" s="73">
        <f t="shared" si="0"/>
        <v>0</v>
      </c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</row>
    <row r="58" spans="1:18" ht="32.25" customHeight="1">
      <c r="A58" s="102">
        <v>1</v>
      </c>
      <c r="B58" s="74" t="s">
        <v>54</v>
      </c>
      <c r="C58" s="16">
        <v>120000</v>
      </c>
      <c r="D58" s="73">
        <v>1</v>
      </c>
      <c r="E58" s="73">
        <f t="shared" si="0"/>
        <v>120000</v>
      </c>
      <c r="F58" s="73">
        <v>1</v>
      </c>
      <c r="G58" s="73" t="s">
        <v>71</v>
      </c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</row>
    <row r="59" spans="1:18">
      <c r="A59" s="35"/>
      <c r="B59" s="35" t="s">
        <v>160</v>
      </c>
      <c r="C59" s="37"/>
      <c r="D59" s="81">
        <f t="shared" ref="D59:R59" si="1">SUM(D7:D58)</f>
        <v>21</v>
      </c>
      <c r="E59" s="81">
        <f>SUM(E9:E58)</f>
        <v>3035000</v>
      </c>
      <c r="F59" s="81">
        <f t="shared" si="1"/>
        <v>20</v>
      </c>
      <c r="G59" s="81">
        <f t="shared" si="1"/>
        <v>1</v>
      </c>
      <c r="H59" s="81">
        <f t="shared" si="1"/>
        <v>0</v>
      </c>
      <c r="I59" s="81">
        <f t="shared" si="1"/>
        <v>0</v>
      </c>
      <c r="J59" s="81">
        <f t="shared" si="1"/>
        <v>1</v>
      </c>
      <c r="K59" s="81">
        <f t="shared" si="1"/>
        <v>1</v>
      </c>
      <c r="L59" s="81">
        <f t="shared" si="1"/>
        <v>0</v>
      </c>
      <c r="M59" s="81">
        <f t="shared" si="1"/>
        <v>0</v>
      </c>
      <c r="N59" s="81">
        <f t="shared" si="1"/>
        <v>0</v>
      </c>
      <c r="O59" s="81">
        <f t="shared" si="1"/>
        <v>0</v>
      </c>
      <c r="P59" s="81">
        <f t="shared" si="1"/>
        <v>0</v>
      </c>
      <c r="Q59" s="81">
        <f t="shared" si="1"/>
        <v>0</v>
      </c>
      <c r="R59" s="81">
        <f t="shared" si="1"/>
        <v>5</v>
      </c>
    </row>
    <row r="60" spans="1:18">
      <c r="A60" s="76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</row>
  </sheetData>
  <mergeCells count="22">
    <mergeCell ref="F4:F5"/>
    <mergeCell ref="G4:G5"/>
    <mergeCell ref="H4:Q5"/>
    <mergeCell ref="R4:R5"/>
    <mergeCell ref="C4:C5"/>
    <mergeCell ref="A1:R1"/>
    <mergeCell ref="A2:J2"/>
    <mergeCell ref="K2:R2"/>
    <mergeCell ref="A3:J3"/>
    <mergeCell ref="K3:R3"/>
    <mergeCell ref="A57:B57"/>
    <mergeCell ref="A16:B16"/>
    <mergeCell ref="A20:B20"/>
    <mergeCell ref="A22:B22"/>
    <mergeCell ref="A24:B24"/>
    <mergeCell ref="A35:B35"/>
    <mergeCell ref="A46:B46"/>
    <mergeCell ref="A8:B8"/>
    <mergeCell ref="A4:A5"/>
    <mergeCell ref="B4:B5"/>
    <mergeCell ref="D4:D5"/>
    <mergeCell ref="A7:B7"/>
  </mergeCells>
  <pageMargins left="0.45" right="0.45" top="0.5" bottom="0.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8"/>
  <sheetViews>
    <sheetView workbookViewId="0">
      <selection activeCell="E59" sqref="E59"/>
    </sheetView>
  </sheetViews>
  <sheetFormatPr defaultRowHeight="15.75"/>
  <cols>
    <col min="1" max="1" width="3.5703125" style="65" bestFit="1" customWidth="1"/>
    <col min="2" max="2" width="50.42578125" style="65" customWidth="1"/>
    <col min="3" max="3" width="19.28515625" style="65" bestFit="1" customWidth="1"/>
    <col min="4" max="4" width="10" style="66" customWidth="1"/>
    <col min="5" max="5" width="15.42578125" style="66" customWidth="1"/>
    <col min="6" max="6" width="10.42578125" style="66" customWidth="1"/>
    <col min="7" max="7" width="10.7109375" style="114" customWidth="1"/>
    <col min="8" max="16" width="4.28515625" style="66" bestFit="1" customWidth="1"/>
    <col min="17" max="17" width="6" style="114" bestFit="1" customWidth="1"/>
    <col min="18" max="18" width="13.7109375" style="66" customWidth="1"/>
    <col min="19" max="258" width="9.140625" style="13"/>
    <col min="259" max="259" width="14.85546875" style="13" customWidth="1"/>
    <col min="260" max="260" width="50.42578125" style="13" customWidth="1"/>
    <col min="261" max="261" width="7.42578125" style="13" customWidth="1"/>
    <col min="262" max="262" width="7" style="13" customWidth="1"/>
    <col min="263" max="263" width="6.42578125" style="13" customWidth="1"/>
    <col min="264" max="273" width="9.140625" style="13"/>
    <col min="274" max="274" width="13.7109375" style="13" customWidth="1"/>
    <col min="275" max="514" width="9.140625" style="13"/>
    <col min="515" max="515" width="14.85546875" style="13" customWidth="1"/>
    <col min="516" max="516" width="50.42578125" style="13" customWidth="1"/>
    <col min="517" max="517" width="7.42578125" style="13" customWidth="1"/>
    <col min="518" max="518" width="7" style="13" customWidth="1"/>
    <col min="519" max="519" width="6.42578125" style="13" customWidth="1"/>
    <col min="520" max="529" width="9.140625" style="13"/>
    <col min="530" max="530" width="13.7109375" style="13" customWidth="1"/>
    <col min="531" max="770" width="9.140625" style="13"/>
    <col min="771" max="771" width="14.85546875" style="13" customWidth="1"/>
    <col min="772" max="772" width="50.42578125" style="13" customWidth="1"/>
    <col min="773" max="773" width="7.42578125" style="13" customWidth="1"/>
    <col min="774" max="774" width="7" style="13" customWidth="1"/>
    <col min="775" max="775" width="6.42578125" style="13" customWidth="1"/>
    <col min="776" max="785" width="9.140625" style="13"/>
    <col min="786" max="786" width="13.7109375" style="13" customWidth="1"/>
    <col min="787" max="1026" width="9.140625" style="13"/>
    <col min="1027" max="1027" width="14.85546875" style="13" customWidth="1"/>
    <col min="1028" max="1028" width="50.42578125" style="13" customWidth="1"/>
    <col min="1029" max="1029" width="7.42578125" style="13" customWidth="1"/>
    <col min="1030" max="1030" width="7" style="13" customWidth="1"/>
    <col min="1031" max="1031" width="6.42578125" style="13" customWidth="1"/>
    <col min="1032" max="1041" width="9.140625" style="13"/>
    <col min="1042" max="1042" width="13.7109375" style="13" customWidth="1"/>
    <col min="1043" max="1282" width="9.140625" style="13"/>
    <col min="1283" max="1283" width="14.85546875" style="13" customWidth="1"/>
    <col min="1284" max="1284" width="50.42578125" style="13" customWidth="1"/>
    <col min="1285" max="1285" width="7.42578125" style="13" customWidth="1"/>
    <col min="1286" max="1286" width="7" style="13" customWidth="1"/>
    <col min="1287" max="1287" width="6.42578125" style="13" customWidth="1"/>
    <col min="1288" max="1297" width="9.140625" style="13"/>
    <col min="1298" max="1298" width="13.7109375" style="13" customWidth="1"/>
    <col min="1299" max="1538" width="9.140625" style="13"/>
    <col min="1539" max="1539" width="14.85546875" style="13" customWidth="1"/>
    <col min="1540" max="1540" width="50.42578125" style="13" customWidth="1"/>
    <col min="1541" max="1541" width="7.42578125" style="13" customWidth="1"/>
    <col min="1542" max="1542" width="7" style="13" customWidth="1"/>
    <col min="1543" max="1543" width="6.42578125" style="13" customWidth="1"/>
    <col min="1544" max="1553" width="9.140625" style="13"/>
    <col min="1554" max="1554" width="13.7109375" style="13" customWidth="1"/>
    <col min="1555" max="1794" width="9.140625" style="13"/>
    <col min="1795" max="1795" width="14.85546875" style="13" customWidth="1"/>
    <col min="1796" max="1796" width="50.42578125" style="13" customWidth="1"/>
    <col min="1797" max="1797" width="7.42578125" style="13" customWidth="1"/>
    <col min="1798" max="1798" width="7" style="13" customWidth="1"/>
    <col min="1799" max="1799" width="6.42578125" style="13" customWidth="1"/>
    <col min="1800" max="1809" width="9.140625" style="13"/>
    <col min="1810" max="1810" width="13.7109375" style="13" customWidth="1"/>
    <col min="1811" max="2050" width="9.140625" style="13"/>
    <col min="2051" max="2051" width="14.85546875" style="13" customWidth="1"/>
    <col min="2052" max="2052" width="50.42578125" style="13" customWidth="1"/>
    <col min="2053" max="2053" width="7.42578125" style="13" customWidth="1"/>
    <col min="2054" max="2054" width="7" style="13" customWidth="1"/>
    <col min="2055" max="2055" width="6.42578125" style="13" customWidth="1"/>
    <col min="2056" max="2065" width="9.140625" style="13"/>
    <col min="2066" max="2066" width="13.7109375" style="13" customWidth="1"/>
    <col min="2067" max="2306" width="9.140625" style="13"/>
    <col min="2307" max="2307" width="14.85546875" style="13" customWidth="1"/>
    <col min="2308" max="2308" width="50.42578125" style="13" customWidth="1"/>
    <col min="2309" max="2309" width="7.42578125" style="13" customWidth="1"/>
    <col min="2310" max="2310" width="7" style="13" customWidth="1"/>
    <col min="2311" max="2311" width="6.42578125" style="13" customWidth="1"/>
    <col min="2312" max="2321" width="9.140625" style="13"/>
    <col min="2322" max="2322" width="13.7109375" style="13" customWidth="1"/>
    <col min="2323" max="2562" width="9.140625" style="13"/>
    <col min="2563" max="2563" width="14.85546875" style="13" customWidth="1"/>
    <col min="2564" max="2564" width="50.42578125" style="13" customWidth="1"/>
    <col min="2565" max="2565" width="7.42578125" style="13" customWidth="1"/>
    <col min="2566" max="2566" width="7" style="13" customWidth="1"/>
    <col min="2567" max="2567" width="6.42578125" style="13" customWidth="1"/>
    <col min="2568" max="2577" width="9.140625" style="13"/>
    <col min="2578" max="2578" width="13.7109375" style="13" customWidth="1"/>
    <col min="2579" max="2818" width="9.140625" style="13"/>
    <col min="2819" max="2819" width="14.85546875" style="13" customWidth="1"/>
    <col min="2820" max="2820" width="50.42578125" style="13" customWidth="1"/>
    <col min="2821" max="2821" width="7.42578125" style="13" customWidth="1"/>
    <col min="2822" max="2822" width="7" style="13" customWidth="1"/>
    <col min="2823" max="2823" width="6.42578125" style="13" customWidth="1"/>
    <col min="2824" max="2833" width="9.140625" style="13"/>
    <col min="2834" max="2834" width="13.7109375" style="13" customWidth="1"/>
    <col min="2835" max="3074" width="9.140625" style="13"/>
    <col min="3075" max="3075" width="14.85546875" style="13" customWidth="1"/>
    <col min="3076" max="3076" width="50.42578125" style="13" customWidth="1"/>
    <col min="3077" max="3077" width="7.42578125" style="13" customWidth="1"/>
    <col min="3078" max="3078" width="7" style="13" customWidth="1"/>
    <col min="3079" max="3079" width="6.42578125" style="13" customWidth="1"/>
    <col min="3080" max="3089" width="9.140625" style="13"/>
    <col min="3090" max="3090" width="13.7109375" style="13" customWidth="1"/>
    <col min="3091" max="3330" width="9.140625" style="13"/>
    <col min="3331" max="3331" width="14.85546875" style="13" customWidth="1"/>
    <col min="3332" max="3332" width="50.42578125" style="13" customWidth="1"/>
    <col min="3333" max="3333" width="7.42578125" style="13" customWidth="1"/>
    <col min="3334" max="3334" width="7" style="13" customWidth="1"/>
    <col min="3335" max="3335" width="6.42578125" style="13" customWidth="1"/>
    <col min="3336" max="3345" width="9.140625" style="13"/>
    <col min="3346" max="3346" width="13.7109375" style="13" customWidth="1"/>
    <col min="3347" max="3586" width="9.140625" style="13"/>
    <col min="3587" max="3587" width="14.85546875" style="13" customWidth="1"/>
    <col min="3588" max="3588" width="50.42578125" style="13" customWidth="1"/>
    <col min="3589" max="3589" width="7.42578125" style="13" customWidth="1"/>
    <col min="3590" max="3590" width="7" style="13" customWidth="1"/>
    <col min="3591" max="3591" width="6.42578125" style="13" customWidth="1"/>
    <col min="3592" max="3601" width="9.140625" style="13"/>
    <col min="3602" max="3602" width="13.7109375" style="13" customWidth="1"/>
    <col min="3603" max="3842" width="9.140625" style="13"/>
    <col min="3843" max="3843" width="14.85546875" style="13" customWidth="1"/>
    <col min="3844" max="3844" width="50.42578125" style="13" customWidth="1"/>
    <col min="3845" max="3845" width="7.42578125" style="13" customWidth="1"/>
    <col min="3846" max="3846" width="7" style="13" customWidth="1"/>
    <col min="3847" max="3847" width="6.42578125" style="13" customWidth="1"/>
    <col min="3848" max="3857" width="9.140625" style="13"/>
    <col min="3858" max="3858" width="13.7109375" style="13" customWidth="1"/>
    <col min="3859" max="4098" width="9.140625" style="13"/>
    <col min="4099" max="4099" width="14.85546875" style="13" customWidth="1"/>
    <col min="4100" max="4100" width="50.42578125" style="13" customWidth="1"/>
    <col min="4101" max="4101" width="7.42578125" style="13" customWidth="1"/>
    <col min="4102" max="4102" width="7" style="13" customWidth="1"/>
    <col min="4103" max="4103" width="6.42578125" style="13" customWidth="1"/>
    <col min="4104" max="4113" width="9.140625" style="13"/>
    <col min="4114" max="4114" width="13.7109375" style="13" customWidth="1"/>
    <col min="4115" max="4354" width="9.140625" style="13"/>
    <col min="4355" max="4355" width="14.85546875" style="13" customWidth="1"/>
    <col min="4356" max="4356" width="50.42578125" style="13" customWidth="1"/>
    <col min="4357" max="4357" width="7.42578125" style="13" customWidth="1"/>
    <col min="4358" max="4358" width="7" style="13" customWidth="1"/>
    <col min="4359" max="4359" width="6.42578125" style="13" customWidth="1"/>
    <col min="4360" max="4369" width="9.140625" style="13"/>
    <col min="4370" max="4370" width="13.7109375" style="13" customWidth="1"/>
    <col min="4371" max="4610" width="9.140625" style="13"/>
    <col min="4611" max="4611" width="14.85546875" style="13" customWidth="1"/>
    <col min="4612" max="4612" width="50.42578125" style="13" customWidth="1"/>
    <col min="4613" max="4613" width="7.42578125" style="13" customWidth="1"/>
    <col min="4614" max="4614" width="7" style="13" customWidth="1"/>
    <col min="4615" max="4615" width="6.42578125" style="13" customWidth="1"/>
    <col min="4616" max="4625" width="9.140625" style="13"/>
    <col min="4626" max="4626" width="13.7109375" style="13" customWidth="1"/>
    <col min="4627" max="4866" width="9.140625" style="13"/>
    <col min="4867" max="4867" width="14.85546875" style="13" customWidth="1"/>
    <col min="4868" max="4868" width="50.42578125" style="13" customWidth="1"/>
    <col min="4869" max="4869" width="7.42578125" style="13" customWidth="1"/>
    <col min="4870" max="4870" width="7" style="13" customWidth="1"/>
    <col min="4871" max="4871" width="6.42578125" style="13" customWidth="1"/>
    <col min="4872" max="4881" width="9.140625" style="13"/>
    <col min="4882" max="4882" width="13.7109375" style="13" customWidth="1"/>
    <col min="4883" max="5122" width="9.140625" style="13"/>
    <col min="5123" max="5123" width="14.85546875" style="13" customWidth="1"/>
    <col min="5124" max="5124" width="50.42578125" style="13" customWidth="1"/>
    <col min="5125" max="5125" width="7.42578125" style="13" customWidth="1"/>
    <col min="5126" max="5126" width="7" style="13" customWidth="1"/>
    <col min="5127" max="5127" width="6.42578125" style="13" customWidth="1"/>
    <col min="5128" max="5137" width="9.140625" style="13"/>
    <col min="5138" max="5138" width="13.7109375" style="13" customWidth="1"/>
    <col min="5139" max="5378" width="9.140625" style="13"/>
    <col min="5379" max="5379" width="14.85546875" style="13" customWidth="1"/>
    <col min="5380" max="5380" width="50.42578125" style="13" customWidth="1"/>
    <col min="5381" max="5381" width="7.42578125" style="13" customWidth="1"/>
    <col min="5382" max="5382" width="7" style="13" customWidth="1"/>
    <col min="5383" max="5383" width="6.42578125" style="13" customWidth="1"/>
    <col min="5384" max="5393" width="9.140625" style="13"/>
    <col min="5394" max="5394" width="13.7109375" style="13" customWidth="1"/>
    <col min="5395" max="5634" width="9.140625" style="13"/>
    <col min="5635" max="5635" width="14.85546875" style="13" customWidth="1"/>
    <col min="5636" max="5636" width="50.42578125" style="13" customWidth="1"/>
    <col min="5637" max="5637" width="7.42578125" style="13" customWidth="1"/>
    <col min="5638" max="5638" width="7" style="13" customWidth="1"/>
    <col min="5639" max="5639" width="6.42578125" style="13" customWidth="1"/>
    <col min="5640" max="5649" width="9.140625" style="13"/>
    <col min="5650" max="5650" width="13.7109375" style="13" customWidth="1"/>
    <col min="5651" max="5890" width="9.140625" style="13"/>
    <col min="5891" max="5891" width="14.85546875" style="13" customWidth="1"/>
    <col min="5892" max="5892" width="50.42578125" style="13" customWidth="1"/>
    <col min="5893" max="5893" width="7.42578125" style="13" customWidth="1"/>
    <col min="5894" max="5894" width="7" style="13" customWidth="1"/>
    <col min="5895" max="5895" width="6.42578125" style="13" customWidth="1"/>
    <col min="5896" max="5905" width="9.140625" style="13"/>
    <col min="5906" max="5906" width="13.7109375" style="13" customWidth="1"/>
    <col min="5907" max="6146" width="9.140625" style="13"/>
    <col min="6147" max="6147" width="14.85546875" style="13" customWidth="1"/>
    <col min="6148" max="6148" width="50.42578125" style="13" customWidth="1"/>
    <col min="6149" max="6149" width="7.42578125" style="13" customWidth="1"/>
    <col min="6150" max="6150" width="7" style="13" customWidth="1"/>
    <col min="6151" max="6151" width="6.42578125" style="13" customWidth="1"/>
    <col min="6152" max="6161" width="9.140625" style="13"/>
    <col min="6162" max="6162" width="13.7109375" style="13" customWidth="1"/>
    <col min="6163" max="6402" width="9.140625" style="13"/>
    <col min="6403" max="6403" width="14.85546875" style="13" customWidth="1"/>
    <col min="6404" max="6404" width="50.42578125" style="13" customWidth="1"/>
    <col min="6405" max="6405" width="7.42578125" style="13" customWidth="1"/>
    <col min="6406" max="6406" width="7" style="13" customWidth="1"/>
    <col min="6407" max="6407" width="6.42578125" style="13" customWidth="1"/>
    <col min="6408" max="6417" width="9.140625" style="13"/>
    <col min="6418" max="6418" width="13.7109375" style="13" customWidth="1"/>
    <col min="6419" max="6658" width="9.140625" style="13"/>
    <col min="6659" max="6659" width="14.85546875" style="13" customWidth="1"/>
    <col min="6660" max="6660" width="50.42578125" style="13" customWidth="1"/>
    <col min="6661" max="6661" width="7.42578125" style="13" customWidth="1"/>
    <col min="6662" max="6662" width="7" style="13" customWidth="1"/>
    <col min="6663" max="6663" width="6.42578125" style="13" customWidth="1"/>
    <col min="6664" max="6673" width="9.140625" style="13"/>
    <col min="6674" max="6674" width="13.7109375" style="13" customWidth="1"/>
    <col min="6675" max="6914" width="9.140625" style="13"/>
    <col min="6915" max="6915" width="14.85546875" style="13" customWidth="1"/>
    <col min="6916" max="6916" width="50.42578125" style="13" customWidth="1"/>
    <col min="6917" max="6917" width="7.42578125" style="13" customWidth="1"/>
    <col min="6918" max="6918" width="7" style="13" customWidth="1"/>
    <col min="6919" max="6919" width="6.42578125" style="13" customWidth="1"/>
    <col min="6920" max="6929" width="9.140625" style="13"/>
    <col min="6930" max="6930" width="13.7109375" style="13" customWidth="1"/>
    <col min="6931" max="7170" width="9.140625" style="13"/>
    <col min="7171" max="7171" width="14.85546875" style="13" customWidth="1"/>
    <col min="7172" max="7172" width="50.42578125" style="13" customWidth="1"/>
    <col min="7173" max="7173" width="7.42578125" style="13" customWidth="1"/>
    <col min="7174" max="7174" width="7" style="13" customWidth="1"/>
    <col min="7175" max="7175" width="6.42578125" style="13" customWidth="1"/>
    <col min="7176" max="7185" width="9.140625" style="13"/>
    <col min="7186" max="7186" width="13.7109375" style="13" customWidth="1"/>
    <col min="7187" max="7426" width="9.140625" style="13"/>
    <col min="7427" max="7427" width="14.85546875" style="13" customWidth="1"/>
    <col min="7428" max="7428" width="50.42578125" style="13" customWidth="1"/>
    <col min="7429" max="7429" width="7.42578125" style="13" customWidth="1"/>
    <col min="7430" max="7430" width="7" style="13" customWidth="1"/>
    <col min="7431" max="7431" width="6.42578125" style="13" customWidth="1"/>
    <col min="7432" max="7441" width="9.140625" style="13"/>
    <col min="7442" max="7442" width="13.7109375" style="13" customWidth="1"/>
    <col min="7443" max="7682" width="9.140625" style="13"/>
    <col min="7683" max="7683" width="14.85546875" style="13" customWidth="1"/>
    <col min="7684" max="7684" width="50.42578125" style="13" customWidth="1"/>
    <col min="7685" max="7685" width="7.42578125" style="13" customWidth="1"/>
    <col min="7686" max="7686" width="7" style="13" customWidth="1"/>
    <col min="7687" max="7687" width="6.42578125" style="13" customWidth="1"/>
    <col min="7688" max="7697" width="9.140625" style="13"/>
    <col min="7698" max="7698" width="13.7109375" style="13" customWidth="1"/>
    <col min="7699" max="7938" width="9.140625" style="13"/>
    <col min="7939" max="7939" width="14.85546875" style="13" customWidth="1"/>
    <col min="7940" max="7940" width="50.42578125" style="13" customWidth="1"/>
    <col min="7941" max="7941" width="7.42578125" style="13" customWidth="1"/>
    <col min="7942" max="7942" width="7" style="13" customWidth="1"/>
    <col min="7943" max="7943" width="6.42578125" style="13" customWidth="1"/>
    <col min="7944" max="7953" width="9.140625" style="13"/>
    <col min="7954" max="7954" width="13.7109375" style="13" customWidth="1"/>
    <col min="7955" max="8194" width="9.140625" style="13"/>
    <col min="8195" max="8195" width="14.85546875" style="13" customWidth="1"/>
    <col min="8196" max="8196" width="50.42578125" style="13" customWidth="1"/>
    <col min="8197" max="8197" width="7.42578125" style="13" customWidth="1"/>
    <col min="8198" max="8198" width="7" style="13" customWidth="1"/>
    <col min="8199" max="8199" width="6.42578125" style="13" customWidth="1"/>
    <col min="8200" max="8209" width="9.140625" style="13"/>
    <col min="8210" max="8210" width="13.7109375" style="13" customWidth="1"/>
    <col min="8211" max="8450" width="9.140625" style="13"/>
    <col min="8451" max="8451" width="14.85546875" style="13" customWidth="1"/>
    <col min="8452" max="8452" width="50.42578125" style="13" customWidth="1"/>
    <col min="8453" max="8453" width="7.42578125" style="13" customWidth="1"/>
    <col min="8454" max="8454" width="7" style="13" customWidth="1"/>
    <col min="8455" max="8455" width="6.42578125" style="13" customWidth="1"/>
    <col min="8456" max="8465" width="9.140625" style="13"/>
    <col min="8466" max="8466" width="13.7109375" style="13" customWidth="1"/>
    <col min="8467" max="8706" width="9.140625" style="13"/>
    <col min="8707" max="8707" width="14.85546875" style="13" customWidth="1"/>
    <col min="8708" max="8708" width="50.42578125" style="13" customWidth="1"/>
    <col min="8709" max="8709" width="7.42578125" style="13" customWidth="1"/>
    <col min="8710" max="8710" width="7" style="13" customWidth="1"/>
    <col min="8711" max="8711" width="6.42578125" style="13" customWidth="1"/>
    <col min="8712" max="8721" width="9.140625" style="13"/>
    <col min="8722" max="8722" width="13.7109375" style="13" customWidth="1"/>
    <col min="8723" max="8962" width="9.140625" style="13"/>
    <col min="8963" max="8963" width="14.85546875" style="13" customWidth="1"/>
    <col min="8964" max="8964" width="50.42578125" style="13" customWidth="1"/>
    <col min="8965" max="8965" width="7.42578125" style="13" customWidth="1"/>
    <col min="8966" max="8966" width="7" style="13" customWidth="1"/>
    <col min="8967" max="8967" width="6.42578125" style="13" customWidth="1"/>
    <col min="8968" max="8977" width="9.140625" style="13"/>
    <col min="8978" max="8978" width="13.7109375" style="13" customWidth="1"/>
    <col min="8979" max="9218" width="9.140625" style="13"/>
    <col min="9219" max="9219" width="14.85546875" style="13" customWidth="1"/>
    <col min="9220" max="9220" width="50.42578125" style="13" customWidth="1"/>
    <col min="9221" max="9221" width="7.42578125" style="13" customWidth="1"/>
    <col min="9222" max="9222" width="7" style="13" customWidth="1"/>
    <col min="9223" max="9223" width="6.42578125" style="13" customWidth="1"/>
    <col min="9224" max="9233" width="9.140625" style="13"/>
    <col min="9234" max="9234" width="13.7109375" style="13" customWidth="1"/>
    <col min="9235" max="9474" width="9.140625" style="13"/>
    <col min="9475" max="9475" width="14.85546875" style="13" customWidth="1"/>
    <col min="9476" max="9476" width="50.42578125" style="13" customWidth="1"/>
    <col min="9477" max="9477" width="7.42578125" style="13" customWidth="1"/>
    <col min="9478" max="9478" width="7" style="13" customWidth="1"/>
    <col min="9479" max="9479" width="6.42578125" style="13" customWidth="1"/>
    <col min="9480" max="9489" width="9.140625" style="13"/>
    <col min="9490" max="9490" width="13.7109375" style="13" customWidth="1"/>
    <col min="9491" max="9730" width="9.140625" style="13"/>
    <col min="9731" max="9731" width="14.85546875" style="13" customWidth="1"/>
    <col min="9732" max="9732" width="50.42578125" style="13" customWidth="1"/>
    <col min="9733" max="9733" width="7.42578125" style="13" customWidth="1"/>
    <col min="9734" max="9734" width="7" style="13" customWidth="1"/>
    <col min="9735" max="9735" width="6.42578125" style="13" customWidth="1"/>
    <col min="9736" max="9745" width="9.140625" style="13"/>
    <col min="9746" max="9746" width="13.7109375" style="13" customWidth="1"/>
    <col min="9747" max="9986" width="9.140625" style="13"/>
    <col min="9987" max="9987" width="14.85546875" style="13" customWidth="1"/>
    <col min="9988" max="9988" width="50.42578125" style="13" customWidth="1"/>
    <col min="9989" max="9989" width="7.42578125" style="13" customWidth="1"/>
    <col min="9990" max="9990" width="7" style="13" customWidth="1"/>
    <col min="9991" max="9991" width="6.42578125" style="13" customWidth="1"/>
    <col min="9992" max="10001" width="9.140625" style="13"/>
    <col min="10002" max="10002" width="13.7109375" style="13" customWidth="1"/>
    <col min="10003" max="10242" width="9.140625" style="13"/>
    <col min="10243" max="10243" width="14.85546875" style="13" customWidth="1"/>
    <col min="10244" max="10244" width="50.42578125" style="13" customWidth="1"/>
    <col min="10245" max="10245" width="7.42578125" style="13" customWidth="1"/>
    <col min="10246" max="10246" width="7" style="13" customWidth="1"/>
    <col min="10247" max="10247" width="6.42578125" style="13" customWidth="1"/>
    <col min="10248" max="10257" width="9.140625" style="13"/>
    <col min="10258" max="10258" width="13.7109375" style="13" customWidth="1"/>
    <col min="10259" max="10498" width="9.140625" style="13"/>
    <col min="10499" max="10499" width="14.85546875" style="13" customWidth="1"/>
    <col min="10500" max="10500" width="50.42578125" style="13" customWidth="1"/>
    <col min="10501" max="10501" width="7.42578125" style="13" customWidth="1"/>
    <col min="10502" max="10502" width="7" style="13" customWidth="1"/>
    <col min="10503" max="10503" width="6.42578125" style="13" customWidth="1"/>
    <col min="10504" max="10513" width="9.140625" style="13"/>
    <col min="10514" max="10514" width="13.7109375" style="13" customWidth="1"/>
    <col min="10515" max="10754" width="9.140625" style="13"/>
    <col min="10755" max="10755" width="14.85546875" style="13" customWidth="1"/>
    <col min="10756" max="10756" width="50.42578125" style="13" customWidth="1"/>
    <col min="10757" max="10757" width="7.42578125" style="13" customWidth="1"/>
    <col min="10758" max="10758" width="7" style="13" customWidth="1"/>
    <col min="10759" max="10759" width="6.42578125" style="13" customWidth="1"/>
    <col min="10760" max="10769" width="9.140625" style="13"/>
    <col min="10770" max="10770" width="13.7109375" style="13" customWidth="1"/>
    <col min="10771" max="11010" width="9.140625" style="13"/>
    <col min="11011" max="11011" width="14.85546875" style="13" customWidth="1"/>
    <col min="11012" max="11012" width="50.42578125" style="13" customWidth="1"/>
    <col min="11013" max="11013" width="7.42578125" style="13" customWidth="1"/>
    <col min="11014" max="11014" width="7" style="13" customWidth="1"/>
    <col min="11015" max="11015" width="6.42578125" style="13" customWidth="1"/>
    <col min="11016" max="11025" width="9.140625" style="13"/>
    <col min="11026" max="11026" width="13.7109375" style="13" customWidth="1"/>
    <col min="11027" max="11266" width="9.140625" style="13"/>
    <col min="11267" max="11267" width="14.85546875" style="13" customWidth="1"/>
    <col min="11268" max="11268" width="50.42578125" style="13" customWidth="1"/>
    <col min="11269" max="11269" width="7.42578125" style="13" customWidth="1"/>
    <col min="11270" max="11270" width="7" style="13" customWidth="1"/>
    <col min="11271" max="11271" width="6.42578125" style="13" customWidth="1"/>
    <col min="11272" max="11281" width="9.140625" style="13"/>
    <col min="11282" max="11282" width="13.7109375" style="13" customWidth="1"/>
    <col min="11283" max="11522" width="9.140625" style="13"/>
    <col min="11523" max="11523" width="14.85546875" style="13" customWidth="1"/>
    <col min="11524" max="11524" width="50.42578125" style="13" customWidth="1"/>
    <col min="11525" max="11525" width="7.42578125" style="13" customWidth="1"/>
    <col min="11526" max="11526" width="7" style="13" customWidth="1"/>
    <col min="11527" max="11527" width="6.42578125" style="13" customWidth="1"/>
    <col min="11528" max="11537" width="9.140625" style="13"/>
    <col min="11538" max="11538" width="13.7109375" style="13" customWidth="1"/>
    <col min="11539" max="11778" width="9.140625" style="13"/>
    <col min="11779" max="11779" width="14.85546875" style="13" customWidth="1"/>
    <col min="11780" max="11780" width="50.42578125" style="13" customWidth="1"/>
    <col min="11781" max="11781" width="7.42578125" style="13" customWidth="1"/>
    <col min="11782" max="11782" width="7" style="13" customWidth="1"/>
    <col min="11783" max="11783" width="6.42578125" style="13" customWidth="1"/>
    <col min="11784" max="11793" width="9.140625" style="13"/>
    <col min="11794" max="11794" width="13.7109375" style="13" customWidth="1"/>
    <col min="11795" max="12034" width="9.140625" style="13"/>
    <col min="12035" max="12035" width="14.85546875" style="13" customWidth="1"/>
    <col min="12036" max="12036" width="50.42578125" style="13" customWidth="1"/>
    <col min="12037" max="12037" width="7.42578125" style="13" customWidth="1"/>
    <col min="12038" max="12038" width="7" style="13" customWidth="1"/>
    <col min="12039" max="12039" width="6.42578125" style="13" customWidth="1"/>
    <col min="12040" max="12049" width="9.140625" style="13"/>
    <col min="12050" max="12050" width="13.7109375" style="13" customWidth="1"/>
    <col min="12051" max="12290" width="9.140625" style="13"/>
    <col min="12291" max="12291" width="14.85546875" style="13" customWidth="1"/>
    <col min="12292" max="12292" width="50.42578125" style="13" customWidth="1"/>
    <col min="12293" max="12293" width="7.42578125" style="13" customWidth="1"/>
    <col min="12294" max="12294" width="7" style="13" customWidth="1"/>
    <col min="12295" max="12295" width="6.42578125" style="13" customWidth="1"/>
    <col min="12296" max="12305" width="9.140625" style="13"/>
    <col min="12306" max="12306" width="13.7109375" style="13" customWidth="1"/>
    <col min="12307" max="12546" width="9.140625" style="13"/>
    <col min="12547" max="12547" width="14.85546875" style="13" customWidth="1"/>
    <col min="12548" max="12548" width="50.42578125" style="13" customWidth="1"/>
    <col min="12549" max="12549" width="7.42578125" style="13" customWidth="1"/>
    <col min="12550" max="12550" width="7" style="13" customWidth="1"/>
    <col min="12551" max="12551" width="6.42578125" style="13" customWidth="1"/>
    <col min="12552" max="12561" width="9.140625" style="13"/>
    <col min="12562" max="12562" width="13.7109375" style="13" customWidth="1"/>
    <col min="12563" max="12802" width="9.140625" style="13"/>
    <col min="12803" max="12803" width="14.85546875" style="13" customWidth="1"/>
    <col min="12804" max="12804" width="50.42578125" style="13" customWidth="1"/>
    <col min="12805" max="12805" width="7.42578125" style="13" customWidth="1"/>
    <col min="12806" max="12806" width="7" style="13" customWidth="1"/>
    <col min="12807" max="12807" width="6.42578125" style="13" customWidth="1"/>
    <col min="12808" max="12817" width="9.140625" style="13"/>
    <col min="12818" max="12818" width="13.7109375" style="13" customWidth="1"/>
    <col min="12819" max="13058" width="9.140625" style="13"/>
    <col min="13059" max="13059" width="14.85546875" style="13" customWidth="1"/>
    <col min="13060" max="13060" width="50.42578125" style="13" customWidth="1"/>
    <col min="13061" max="13061" width="7.42578125" style="13" customWidth="1"/>
    <col min="13062" max="13062" width="7" style="13" customWidth="1"/>
    <col min="13063" max="13063" width="6.42578125" style="13" customWidth="1"/>
    <col min="13064" max="13073" width="9.140625" style="13"/>
    <col min="13074" max="13074" width="13.7109375" style="13" customWidth="1"/>
    <col min="13075" max="13314" width="9.140625" style="13"/>
    <col min="13315" max="13315" width="14.85546875" style="13" customWidth="1"/>
    <col min="13316" max="13316" width="50.42578125" style="13" customWidth="1"/>
    <col min="13317" max="13317" width="7.42578125" style="13" customWidth="1"/>
    <col min="13318" max="13318" width="7" style="13" customWidth="1"/>
    <col min="13319" max="13319" width="6.42578125" style="13" customWidth="1"/>
    <col min="13320" max="13329" width="9.140625" style="13"/>
    <col min="13330" max="13330" width="13.7109375" style="13" customWidth="1"/>
    <col min="13331" max="13570" width="9.140625" style="13"/>
    <col min="13571" max="13571" width="14.85546875" style="13" customWidth="1"/>
    <col min="13572" max="13572" width="50.42578125" style="13" customWidth="1"/>
    <col min="13573" max="13573" width="7.42578125" style="13" customWidth="1"/>
    <col min="13574" max="13574" width="7" style="13" customWidth="1"/>
    <col min="13575" max="13575" width="6.42578125" style="13" customWidth="1"/>
    <col min="13576" max="13585" width="9.140625" style="13"/>
    <col min="13586" max="13586" width="13.7109375" style="13" customWidth="1"/>
    <col min="13587" max="13826" width="9.140625" style="13"/>
    <col min="13827" max="13827" width="14.85546875" style="13" customWidth="1"/>
    <col min="13828" max="13828" width="50.42578125" style="13" customWidth="1"/>
    <col min="13829" max="13829" width="7.42578125" style="13" customWidth="1"/>
    <col min="13830" max="13830" width="7" style="13" customWidth="1"/>
    <col min="13831" max="13831" width="6.42578125" style="13" customWidth="1"/>
    <col min="13832" max="13841" width="9.140625" style="13"/>
    <col min="13842" max="13842" width="13.7109375" style="13" customWidth="1"/>
    <col min="13843" max="14082" width="9.140625" style="13"/>
    <col min="14083" max="14083" width="14.85546875" style="13" customWidth="1"/>
    <col min="14084" max="14084" width="50.42578125" style="13" customWidth="1"/>
    <col min="14085" max="14085" width="7.42578125" style="13" customWidth="1"/>
    <col min="14086" max="14086" width="7" style="13" customWidth="1"/>
    <col min="14087" max="14087" width="6.42578125" style="13" customWidth="1"/>
    <col min="14088" max="14097" width="9.140625" style="13"/>
    <col min="14098" max="14098" width="13.7109375" style="13" customWidth="1"/>
    <col min="14099" max="14338" width="9.140625" style="13"/>
    <col min="14339" max="14339" width="14.85546875" style="13" customWidth="1"/>
    <col min="14340" max="14340" width="50.42578125" style="13" customWidth="1"/>
    <col min="14341" max="14341" width="7.42578125" style="13" customWidth="1"/>
    <col min="14342" max="14342" width="7" style="13" customWidth="1"/>
    <col min="14343" max="14343" width="6.42578125" style="13" customWidth="1"/>
    <col min="14344" max="14353" width="9.140625" style="13"/>
    <col min="14354" max="14354" width="13.7109375" style="13" customWidth="1"/>
    <col min="14355" max="14594" width="9.140625" style="13"/>
    <col min="14595" max="14595" width="14.85546875" style="13" customWidth="1"/>
    <col min="14596" max="14596" width="50.42578125" style="13" customWidth="1"/>
    <col min="14597" max="14597" width="7.42578125" style="13" customWidth="1"/>
    <col min="14598" max="14598" width="7" style="13" customWidth="1"/>
    <col min="14599" max="14599" width="6.42578125" style="13" customWidth="1"/>
    <col min="14600" max="14609" width="9.140625" style="13"/>
    <col min="14610" max="14610" width="13.7109375" style="13" customWidth="1"/>
    <col min="14611" max="14850" width="9.140625" style="13"/>
    <col min="14851" max="14851" width="14.85546875" style="13" customWidth="1"/>
    <col min="14852" max="14852" width="50.42578125" style="13" customWidth="1"/>
    <col min="14853" max="14853" width="7.42578125" style="13" customWidth="1"/>
    <col min="14854" max="14854" width="7" style="13" customWidth="1"/>
    <col min="14855" max="14855" width="6.42578125" style="13" customWidth="1"/>
    <col min="14856" max="14865" width="9.140625" style="13"/>
    <col min="14866" max="14866" width="13.7109375" style="13" customWidth="1"/>
    <col min="14867" max="15106" width="9.140625" style="13"/>
    <col min="15107" max="15107" width="14.85546875" style="13" customWidth="1"/>
    <col min="15108" max="15108" width="50.42578125" style="13" customWidth="1"/>
    <col min="15109" max="15109" width="7.42578125" style="13" customWidth="1"/>
    <col min="15110" max="15110" width="7" style="13" customWidth="1"/>
    <col min="15111" max="15111" width="6.42578125" style="13" customWidth="1"/>
    <col min="15112" max="15121" width="9.140625" style="13"/>
    <col min="15122" max="15122" width="13.7109375" style="13" customWidth="1"/>
    <col min="15123" max="15362" width="9.140625" style="13"/>
    <col min="15363" max="15363" width="14.85546875" style="13" customWidth="1"/>
    <col min="15364" max="15364" width="50.42578125" style="13" customWidth="1"/>
    <col min="15365" max="15365" width="7.42578125" style="13" customWidth="1"/>
    <col min="15366" max="15366" width="7" style="13" customWidth="1"/>
    <col min="15367" max="15367" width="6.42578125" style="13" customWidth="1"/>
    <col min="15368" max="15377" width="9.140625" style="13"/>
    <col min="15378" max="15378" width="13.7109375" style="13" customWidth="1"/>
    <col min="15379" max="15618" width="9.140625" style="13"/>
    <col min="15619" max="15619" width="14.85546875" style="13" customWidth="1"/>
    <col min="15620" max="15620" width="50.42578125" style="13" customWidth="1"/>
    <col min="15621" max="15621" width="7.42578125" style="13" customWidth="1"/>
    <col min="15622" max="15622" width="7" style="13" customWidth="1"/>
    <col min="15623" max="15623" width="6.42578125" style="13" customWidth="1"/>
    <col min="15624" max="15633" width="9.140625" style="13"/>
    <col min="15634" max="15634" width="13.7109375" style="13" customWidth="1"/>
    <col min="15635" max="15874" width="9.140625" style="13"/>
    <col min="15875" max="15875" width="14.85546875" style="13" customWidth="1"/>
    <col min="15876" max="15876" width="50.42578125" style="13" customWidth="1"/>
    <col min="15877" max="15877" width="7.42578125" style="13" customWidth="1"/>
    <col min="15878" max="15878" width="7" style="13" customWidth="1"/>
    <col min="15879" max="15879" width="6.42578125" style="13" customWidth="1"/>
    <col min="15880" max="15889" width="9.140625" style="13"/>
    <col min="15890" max="15890" width="13.7109375" style="13" customWidth="1"/>
    <col min="15891" max="16130" width="9.140625" style="13"/>
    <col min="16131" max="16131" width="14.85546875" style="13" customWidth="1"/>
    <col min="16132" max="16132" width="50.42578125" style="13" customWidth="1"/>
    <col min="16133" max="16133" width="7.42578125" style="13" customWidth="1"/>
    <col min="16134" max="16134" width="7" style="13" customWidth="1"/>
    <col min="16135" max="16135" width="6.42578125" style="13" customWidth="1"/>
    <col min="16136" max="16145" width="9.140625" style="13"/>
    <col min="16146" max="16146" width="13.7109375" style="13" customWidth="1"/>
    <col min="16147" max="16384" width="9.140625" style="13"/>
  </cols>
  <sheetData>
    <row r="1" spans="1:18" ht="18.75" customHeight="1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8"/>
    </row>
    <row r="2" spans="1:18" s="85" customFormat="1">
      <c r="A2" s="179" t="s">
        <v>83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1"/>
      <c r="M2" s="156" t="s">
        <v>129</v>
      </c>
      <c r="N2" s="156"/>
      <c r="O2" s="156"/>
      <c r="P2" s="156"/>
      <c r="Q2" s="156"/>
      <c r="R2" s="156"/>
    </row>
    <row r="3" spans="1:18" s="85" customFormat="1">
      <c r="A3" s="179" t="s">
        <v>124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1"/>
      <c r="M3" s="156" t="s">
        <v>130</v>
      </c>
      <c r="N3" s="156"/>
      <c r="O3" s="156"/>
      <c r="P3" s="156"/>
      <c r="Q3" s="156"/>
      <c r="R3" s="156"/>
    </row>
    <row r="4" spans="1:18" s="85" customFormat="1" ht="47.25">
      <c r="A4" s="88" t="s">
        <v>127</v>
      </c>
      <c r="B4" s="90" t="s">
        <v>128</v>
      </c>
      <c r="C4" s="89" t="s">
        <v>161</v>
      </c>
      <c r="D4" s="89" t="s">
        <v>3</v>
      </c>
      <c r="E4" s="89"/>
      <c r="F4" s="89" t="s">
        <v>4</v>
      </c>
      <c r="G4" s="110" t="s">
        <v>5</v>
      </c>
      <c r="H4" s="182" t="s">
        <v>6</v>
      </c>
      <c r="I4" s="183"/>
      <c r="J4" s="183"/>
      <c r="K4" s="183"/>
      <c r="L4" s="183"/>
      <c r="M4" s="183"/>
      <c r="N4" s="183"/>
      <c r="O4" s="183"/>
      <c r="P4" s="183"/>
      <c r="Q4" s="184"/>
      <c r="R4" s="89" t="s">
        <v>7</v>
      </c>
    </row>
    <row r="5" spans="1:18" s="85" customFormat="1">
      <c r="A5" s="51" t="s">
        <v>8</v>
      </c>
      <c r="B5" s="51" t="s">
        <v>9</v>
      </c>
      <c r="C5" s="51" t="s">
        <v>153</v>
      </c>
      <c r="D5" s="51" t="s">
        <v>154</v>
      </c>
      <c r="E5" s="51"/>
      <c r="F5" s="51" t="s">
        <v>10</v>
      </c>
      <c r="G5" s="111" t="s">
        <v>11</v>
      </c>
      <c r="H5" s="51" t="s">
        <v>12</v>
      </c>
      <c r="I5" s="51" t="s">
        <v>13</v>
      </c>
      <c r="J5" s="51" t="s">
        <v>14</v>
      </c>
      <c r="K5" s="51" t="s">
        <v>15</v>
      </c>
      <c r="L5" s="51" t="s">
        <v>16</v>
      </c>
      <c r="M5" s="51" t="s">
        <v>17</v>
      </c>
      <c r="N5" s="51" t="s">
        <v>18</v>
      </c>
      <c r="O5" s="51" t="s">
        <v>19</v>
      </c>
      <c r="P5" s="51" t="s">
        <v>20</v>
      </c>
      <c r="Q5" s="111" t="s">
        <v>21</v>
      </c>
      <c r="R5" s="51" t="s">
        <v>22</v>
      </c>
    </row>
    <row r="6" spans="1:18">
      <c r="A6" s="147" t="s">
        <v>23</v>
      </c>
      <c r="B6" s="148"/>
      <c r="C6" s="103"/>
      <c r="D6" s="58"/>
      <c r="E6" s="122"/>
      <c r="F6" s="58"/>
      <c r="G6" s="112"/>
      <c r="H6" s="58"/>
      <c r="I6" s="58"/>
      <c r="J6" s="58"/>
      <c r="K6" s="58"/>
      <c r="L6" s="58"/>
      <c r="M6" s="58"/>
      <c r="N6" s="58"/>
      <c r="O6" s="58"/>
      <c r="P6" s="58"/>
      <c r="Q6" s="113">
        <f t="shared" ref="Q6" si="0">SUM(H6:P6)</f>
        <v>0</v>
      </c>
      <c r="R6" s="58"/>
    </row>
    <row r="7" spans="1:18">
      <c r="A7" s="147" t="s">
        <v>24</v>
      </c>
      <c r="B7" s="148"/>
      <c r="C7" s="103"/>
      <c r="D7" s="58"/>
      <c r="E7" s="122"/>
      <c r="F7" s="58"/>
      <c r="G7" s="112"/>
      <c r="H7" s="58"/>
      <c r="I7" s="58"/>
      <c r="J7" s="58"/>
      <c r="K7" s="58"/>
      <c r="L7" s="58"/>
      <c r="M7" s="58"/>
      <c r="N7" s="58"/>
      <c r="O7" s="58"/>
      <c r="P7" s="58"/>
      <c r="Q7" s="113">
        <f t="shared" ref="Q7:Q14" si="1">SUM(H7:P7)</f>
        <v>0</v>
      </c>
      <c r="R7" s="58"/>
    </row>
    <row r="8" spans="1:18">
      <c r="A8" s="99">
        <v>1</v>
      </c>
      <c r="B8" s="62" t="s">
        <v>25</v>
      </c>
      <c r="C8" s="18">
        <v>150000</v>
      </c>
      <c r="D8" s="4">
        <v>0</v>
      </c>
      <c r="E8" s="4">
        <f>MMULT(C8,D8)</f>
        <v>0</v>
      </c>
      <c r="F8" s="4">
        <v>0</v>
      </c>
      <c r="G8" s="113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113">
        <f t="shared" si="1"/>
        <v>0</v>
      </c>
      <c r="R8" s="63">
        <v>0</v>
      </c>
    </row>
    <row r="9" spans="1:18">
      <c r="A9" s="99">
        <v>2</v>
      </c>
      <c r="B9" s="62" t="s">
        <v>26</v>
      </c>
      <c r="C9" s="18">
        <v>35000</v>
      </c>
      <c r="D9" s="4">
        <v>1</v>
      </c>
      <c r="E9" s="4">
        <f t="shared" ref="E9:E57" si="2">MMULT(C9,D9)</f>
        <v>35000</v>
      </c>
      <c r="F9" s="4">
        <v>1</v>
      </c>
      <c r="G9" s="113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113">
        <f t="shared" si="1"/>
        <v>0</v>
      </c>
      <c r="R9" s="63">
        <v>0</v>
      </c>
    </row>
    <row r="10" spans="1:18">
      <c r="A10" s="99">
        <v>3</v>
      </c>
      <c r="B10" s="62" t="s">
        <v>27</v>
      </c>
      <c r="C10" s="18">
        <v>60000</v>
      </c>
      <c r="D10" s="4">
        <v>1</v>
      </c>
      <c r="E10" s="4">
        <f t="shared" si="2"/>
        <v>60000</v>
      </c>
      <c r="F10" s="4">
        <v>1</v>
      </c>
      <c r="G10" s="113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113">
        <f t="shared" si="1"/>
        <v>0</v>
      </c>
      <c r="R10" s="63">
        <v>0</v>
      </c>
    </row>
    <row r="11" spans="1:18">
      <c r="A11" s="99">
        <v>4</v>
      </c>
      <c r="B11" s="62" t="s">
        <v>28</v>
      </c>
      <c r="C11" s="18">
        <v>10000</v>
      </c>
      <c r="D11" s="4">
        <v>2</v>
      </c>
      <c r="E11" s="4">
        <f t="shared" si="2"/>
        <v>20000</v>
      </c>
      <c r="F11" s="4">
        <v>1</v>
      </c>
      <c r="G11" s="113">
        <v>1</v>
      </c>
      <c r="H11" s="4">
        <v>0</v>
      </c>
      <c r="I11" s="4">
        <v>0</v>
      </c>
      <c r="J11" s="4">
        <v>0</v>
      </c>
      <c r="K11" s="4">
        <v>1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113">
        <f t="shared" si="1"/>
        <v>1</v>
      </c>
      <c r="R11" s="63">
        <v>0</v>
      </c>
    </row>
    <row r="12" spans="1:18">
      <c r="A12" s="99">
        <v>5</v>
      </c>
      <c r="B12" s="62" t="s">
        <v>29</v>
      </c>
      <c r="C12" s="18">
        <v>70000</v>
      </c>
      <c r="D12" s="4">
        <v>0</v>
      </c>
      <c r="E12" s="4">
        <f t="shared" si="2"/>
        <v>0</v>
      </c>
      <c r="F12" s="4">
        <v>0</v>
      </c>
      <c r="G12" s="113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113">
        <f t="shared" si="1"/>
        <v>0</v>
      </c>
      <c r="R12" s="63">
        <v>0</v>
      </c>
    </row>
    <row r="13" spans="1:18">
      <c r="A13" s="99">
        <v>6</v>
      </c>
      <c r="B13" s="62" t="s">
        <v>30</v>
      </c>
      <c r="C13" s="18">
        <v>40000</v>
      </c>
      <c r="D13" s="4">
        <v>1</v>
      </c>
      <c r="E13" s="4">
        <f t="shared" si="2"/>
        <v>40000</v>
      </c>
      <c r="F13" s="4">
        <v>1</v>
      </c>
      <c r="G13" s="113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113">
        <f t="shared" si="1"/>
        <v>0</v>
      </c>
      <c r="R13" s="63">
        <v>1</v>
      </c>
    </row>
    <row r="14" spans="1:18">
      <c r="A14" s="99">
        <v>7</v>
      </c>
      <c r="B14" s="62" t="s">
        <v>31</v>
      </c>
      <c r="C14" s="18">
        <v>65000</v>
      </c>
      <c r="D14" s="4">
        <v>0</v>
      </c>
      <c r="E14" s="4">
        <f t="shared" si="2"/>
        <v>0</v>
      </c>
      <c r="F14" s="4">
        <v>0</v>
      </c>
      <c r="G14" s="113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113">
        <f t="shared" si="1"/>
        <v>0</v>
      </c>
      <c r="R14" s="63">
        <v>0</v>
      </c>
    </row>
    <row r="15" spans="1:18">
      <c r="A15" s="147" t="s">
        <v>32</v>
      </c>
      <c r="B15" s="148"/>
      <c r="C15" s="120">
        <v>0</v>
      </c>
      <c r="D15" s="58">
        <v>0</v>
      </c>
      <c r="E15" s="4">
        <f t="shared" si="2"/>
        <v>0</v>
      </c>
      <c r="F15" s="58"/>
      <c r="G15" s="112"/>
      <c r="H15" s="58"/>
      <c r="I15" s="58"/>
      <c r="J15" s="58"/>
      <c r="K15" s="58"/>
      <c r="L15" s="58"/>
      <c r="M15" s="58"/>
      <c r="N15" s="58"/>
      <c r="O15" s="58"/>
      <c r="P15" s="58"/>
      <c r="Q15" s="113">
        <f t="shared" ref="Q15:Q33" si="3">SUM(H15:P15)</f>
        <v>0</v>
      </c>
      <c r="R15" s="58"/>
    </row>
    <row r="16" spans="1:18">
      <c r="A16" s="99">
        <v>1</v>
      </c>
      <c r="B16" s="64" t="s">
        <v>33</v>
      </c>
      <c r="C16" s="16">
        <v>120000</v>
      </c>
      <c r="D16" s="4">
        <v>0</v>
      </c>
      <c r="E16" s="4">
        <f t="shared" si="2"/>
        <v>0</v>
      </c>
      <c r="F16" s="4">
        <v>0</v>
      </c>
      <c r="G16" s="113">
        <v>0</v>
      </c>
      <c r="H16" s="4">
        <v>0</v>
      </c>
      <c r="I16" s="4"/>
      <c r="J16" s="4"/>
      <c r="K16" s="4"/>
      <c r="L16" s="4"/>
      <c r="M16" s="4"/>
      <c r="N16" s="4"/>
      <c r="O16" s="4"/>
      <c r="P16" s="4"/>
      <c r="Q16" s="113">
        <f t="shared" si="3"/>
        <v>0</v>
      </c>
      <c r="R16" s="63"/>
    </row>
    <row r="17" spans="1:18">
      <c r="A17" s="99">
        <v>2</v>
      </c>
      <c r="B17" s="64" t="s">
        <v>34</v>
      </c>
      <c r="C17" s="18">
        <v>610000</v>
      </c>
      <c r="D17" s="4">
        <v>0</v>
      </c>
      <c r="E17" s="4">
        <f t="shared" si="2"/>
        <v>0</v>
      </c>
      <c r="F17" s="4">
        <v>0</v>
      </c>
      <c r="G17" s="113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113">
        <f t="shared" si="3"/>
        <v>0</v>
      </c>
      <c r="R17" s="63"/>
    </row>
    <row r="18" spans="1:18">
      <c r="A18" s="99">
        <v>3</v>
      </c>
      <c r="B18" s="64" t="s">
        <v>35</v>
      </c>
      <c r="C18" s="16">
        <v>50000</v>
      </c>
      <c r="D18" s="4">
        <v>0</v>
      </c>
      <c r="E18" s="4">
        <f t="shared" si="2"/>
        <v>0</v>
      </c>
      <c r="F18" s="4">
        <v>0</v>
      </c>
      <c r="G18" s="113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113">
        <f t="shared" si="3"/>
        <v>0</v>
      </c>
      <c r="R18" s="63"/>
    </row>
    <row r="19" spans="1:18">
      <c r="A19" s="147" t="s">
        <v>36</v>
      </c>
      <c r="B19" s="148"/>
      <c r="C19" s="120">
        <v>0</v>
      </c>
      <c r="D19" s="58">
        <v>0</v>
      </c>
      <c r="E19" s="4">
        <f t="shared" si="2"/>
        <v>0</v>
      </c>
      <c r="F19" s="58"/>
      <c r="G19" s="112"/>
      <c r="H19" s="58"/>
      <c r="I19" s="58"/>
      <c r="J19" s="58"/>
      <c r="K19" s="58"/>
      <c r="L19" s="58"/>
      <c r="M19" s="58"/>
      <c r="N19" s="58"/>
      <c r="O19" s="58"/>
      <c r="P19" s="58"/>
      <c r="Q19" s="113">
        <f t="shared" si="3"/>
        <v>0</v>
      </c>
      <c r="R19" s="58"/>
    </row>
    <row r="20" spans="1:18">
      <c r="A20" s="100">
        <v>1</v>
      </c>
      <c r="B20" s="62" t="s">
        <v>37</v>
      </c>
      <c r="C20" s="18">
        <v>12000</v>
      </c>
      <c r="D20" s="4">
        <v>1</v>
      </c>
      <c r="E20" s="4">
        <f t="shared" si="2"/>
        <v>12000</v>
      </c>
      <c r="F20" s="4">
        <v>1</v>
      </c>
      <c r="G20" s="113">
        <v>0</v>
      </c>
      <c r="H20" s="4"/>
      <c r="I20" s="4"/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113">
        <f t="shared" si="3"/>
        <v>0</v>
      </c>
      <c r="R20" s="63">
        <v>0</v>
      </c>
    </row>
    <row r="21" spans="1:18">
      <c r="A21" s="147" t="s">
        <v>38</v>
      </c>
      <c r="B21" s="148"/>
      <c r="C21" s="120">
        <v>0</v>
      </c>
      <c r="D21" s="58">
        <v>0</v>
      </c>
      <c r="E21" s="4">
        <f t="shared" si="2"/>
        <v>0</v>
      </c>
      <c r="F21" s="58"/>
      <c r="G21" s="112"/>
      <c r="H21" s="58"/>
      <c r="I21" s="58"/>
      <c r="J21" s="58"/>
      <c r="K21" s="58"/>
      <c r="L21" s="58"/>
      <c r="M21" s="58"/>
      <c r="N21" s="58"/>
      <c r="O21" s="58"/>
      <c r="P21" s="58"/>
      <c r="Q21" s="113">
        <f t="shared" si="3"/>
        <v>0</v>
      </c>
      <c r="R21" s="58"/>
    </row>
    <row r="22" spans="1:18">
      <c r="A22" s="100">
        <v>1</v>
      </c>
      <c r="B22" s="62" t="s">
        <v>39</v>
      </c>
      <c r="C22" s="18">
        <v>100000</v>
      </c>
      <c r="D22" s="4">
        <v>1</v>
      </c>
      <c r="E22" s="4">
        <f t="shared" si="2"/>
        <v>100000</v>
      </c>
      <c r="F22" s="4">
        <v>1</v>
      </c>
      <c r="G22" s="113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113">
        <f t="shared" si="3"/>
        <v>0</v>
      </c>
      <c r="R22" s="63">
        <v>0</v>
      </c>
    </row>
    <row r="23" spans="1:18">
      <c r="A23" s="147" t="s">
        <v>40</v>
      </c>
      <c r="B23" s="148"/>
      <c r="C23" s="120">
        <v>0</v>
      </c>
      <c r="D23" s="58">
        <v>0</v>
      </c>
      <c r="E23" s="4">
        <f t="shared" si="2"/>
        <v>0</v>
      </c>
      <c r="F23" s="58"/>
      <c r="G23" s="112"/>
      <c r="H23" s="58"/>
      <c r="I23" s="58"/>
      <c r="J23" s="58"/>
      <c r="K23" s="58"/>
      <c r="L23" s="58"/>
      <c r="M23" s="58"/>
      <c r="N23" s="58"/>
      <c r="O23" s="58"/>
      <c r="P23" s="58"/>
      <c r="Q23" s="113">
        <f t="shared" si="3"/>
        <v>0</v>
      </c>
      <c r="R23" s="58"/>
    </row>
    <row r="24" spans="1:18">
      <c r="A24" s="99">
        <v>1</v>
      </c>
      <c r="B24" s="62" t="s">
        <v>41</v>
      </c>
      <c r="C24" s="18">
        <v>350000</v>
      </c>
      <c r="D24" s="4">
        <v>1</v>
      </c>
      <c r="E24" s="4">
        <f t="shared" si="2"/>
        <v>350000</v>
      </c>
      <c r="F24" s="4">
        <v>0</v>
      </c>
      <c r="G24" s="113">
        <v>1</v>
      </c>
      <c r="H24" s="4">
        <v>0</v>
      </c>
      <c r="I24" s="4">
        <v>0</v>
      </c>
      <c r="J24" s="4">
        <v>0</v>
      </c>
      <c r="K24" s="4">
        <v>1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113">
        <f t="shared" si="3"/>
        <v>1</v>
      </c>
      <c r="R24" s="63">
        <v>0</v>
      </c>
    </row>
    <row r="25" spans="1:18">
      <c r="A25" s="99">
        <v>2</v>
      </c>
      <c r="B25" s="62" t="s">
        <v>42</v>
      </c>
      <c r="C25" s="18">
        <v>45000</v>
      </c>
      <c r="D25" s="4">
        <v>1</v>
      </c>
      <c r="E25" s="4">
        <f t="shared" si="2"/>
        <v>45000</v>
      </c>
      <c r="F25" s="4">
        <v>1</v>
      </c>
      <c r="G25" s="113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113">
        <f t="shared" si="3"/>
        <v>0</v>
      </c>
      <c r="R25" s="63">
        <v>0</v>
      </c>
    </row>
    <row r="26" spans="1:18">
      <c r="A26" s="99">
        <v>3</v>
      </c>
      <c r="B26" s="62" t="s">
        <v>43</v>
      </c>
      <c r="C26" s="16">
        <v>55000</v>
      </c>
      <c r="D26" s="4">
        <v>0</v>
      </c>
      <c r="E26" s="4">
        <f t="shared" si="2"/>
        <v>0</v>
      </c>
      <c r="F26" s="4">
        <v>0</v>
      </c>
      <c r="G26" s="113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113">
        <f t="shared" si="3"/>
        <v>0</v>
      </c>
      <c r="R26" s="63">
        <v>0</v>
      </c>
    </row>
    <row r="27" spans="1:18">
      <c r="A27" s="99">
        <v>4</v>
      </c>
      <c r="B27" s="62" t="s">
        <v>44</v>
      </c>
      <c r="C27" s="16">
        <v>200000</v>
      </c>
      <c r="D27" s="4">
        <v>1</v>
      </c>
      <c r="E27" s="4">
        <f t="shared" si="2"/>
        <v>200000</v>
      </c>
      <c r="F27" s="4">
        <v>1</v>
      </c>
      <c r="G27" s="113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113">
        <f t="shared" si="3"/>
        <v>0</v>
      </c>
      <c r="R27" s="63">
        <v>0</v>
      </c>
    </row>
    <row r="28" spans="1:18">
      <c r="A28" s="99">
        <v>5</v>
      </c>
      <c r="B28" s="62" t="s">
        <v>45</v>
      </c>
      <c r="C28" s="16">
        <v>55000</v>
      </c>
      <c r="D28" s="4">
        <v>0</v>
      </c>
      <c r="E28" s="4">
        <f t="shared" si="2"/>
        <v>0</v>
      </c>
      <c r="F28" s="4">
        <v>0</v>
      </c>
      <c r="G28" s="113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113">
        <f t="shared" si="3"/>
        <v>0</v>
      </c>
      <c r="R28" s="63">
        <v>0</v>
      </c>
    </row>
    <row r="29" spans="1:18">
      <c r="A29" s="99">
        <v>6</v>
      </c>
      <c r="B29" s="62" t="s">
        <v>46</v>
      </c>
      <c r="C29" s="16">
        <v>200000</v>
      </c>
      <c r="D29" s="4">
        <v>1</v>
      </c>
      <c r="E29" s="4">
        <f t="shared" si="2"/>
        <v>200000</v>
      </c>
      <c r="F29" s="4">
        <v>1</v>
      </c>
      <c r="G29" s="113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113">
        <f t="shared" si="3"/>
        <v>0</v>
      </c>
      <c r="R29" s="63">
        <v>0</v>
      </c>
    </row>
    <row r="30" spans="1:18">
      <c r="A30" s="99">
        <v>7</v>
      </c>
      <c r="B30" s="62" t="s">
        <v>47</v>
      </c>
      <c r="C30" s="16">
        <v>200000</v>
      </c>
      <c r="D30" s="4">
        <v>1</v>
      </c>
      <c r="E30" s="4">
        <f t="shared" si="2"/>
        <v>200000</v>
      </c>
      <c r="F30" s="4">
        <v>1</v>
      </c>
      <c r="G30" s="113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113">
        <f t="shared" si="3"/>
        <v>0</v>
      </c>
      <c r="R30" s="63">
        <v>0</v>
      </c>
    </row>
    <row r="31" spans="1:18">
      <c r="A31" s="99">
        <v>8</v>
      </c>
      <c r="B31" s="62" t="s">
        <v>48</v>
      </c>
      <c r="C31" s="18">
        <v>45000</v>
      </c>
      <c r="D31" s="4">
        <v>1</v>
      </c>
      <c r="E31" s="4">
        <f t="shared" si="2"/>
        <v>45000</v>
      </c>
      <c r="F31" s="4">
        <v>1</v>
      </c>
      <c r="G31" s="113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113">
        <f t="shared" si="3"/>
        <v>0</v>
      </c>
      <c r="R31" s="63">
        <v>0</v>
      </c>
    </row>
    <row r="32" spans="1:18">
      <c r="A32" s="99">
        <v>9</v>
      </c>
      <c r="B32" s="62" t="s">
        <v>49</v>
      </c>
      <c r="C32" s="16">
        <v>130000</v>
      </c>
      <c r="D32" s="4">
        <v>0</v>
      </c>
      <c r="E32" s="4">
        <f t="shared" si="2"/>
        <v>0</v>
      </c>
      <c r="F32" s="4">
        <v>0</v>
      </c>
      <c r="G32" s="113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113">
        <f t="shared" si="3"/>
        <v>0</v>
      </c>
      <c r="R32" s="63">
        <v>1</v>
      </c>
    </row>
    <row r="33" spans="1:18">
      <c r="A33" s="99">
        <v>10</v>
      </c>
      <c r="B33" s="62" t="s">
        <v>50</v>
      </c>
      <c r="C33" s="16">
        <v>200000</v>
      </c>
      <c r="D33" s="4">
        <v>1</v>
      </c>
      <c r="E33" s="4">
        <f t="shared" si="2"/>
        <v>200000</v>
      </c>
      <c r="F33" s="4">
        <v>1</v>
      </c>
      <c r="G33" s="113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113">
        <f t="shared" si="3"/>
        <v>0</v>
      </c>
      <c r="R33" s="63">
        <v>0</v>
      </c>
    </row>
    <row r="34" spans="1:18" s="28" customFormat="1">
      <c r="A34" s="147" t="s">
        <v>51</v>
      </c>
      <c r="B34" s="148"/>
      <c r="C34" s="120">
        <v>0</v>
      </c>
      <c r="D34" s="58">
        <v>0</v>
      </c>
      <c r="E34" s="4">
        <f t="shared" si="2"/>
        <v>0</v>
      </c>
      <c r="F34" s="58"/>
      <c r="G34" s="112"/>
      <c r="H34" s="58"/>
      <c r="I34" s="58"/>
      <c r="J34" s="58"/>
      <c r="K34" s="58"/>
      <c r="L34" s="58"/>
      <c r="M34" s="58"/>
      <c r="N34" s="58"/>
      <c r="O34" s="58"/>
      <c r="P34" s="58"/>
      <c r="Q34" s="113">
        <f t="shared" ref="Q34:Q56" si="4">SUM(H34:P34)</f>
        <v>0</v>
      </c>
      <c r="R34" s="58"/>
    </row>
    <row r="35" spans="1:18">
      <c r="A35" s="99">
        <v>1</v>
      </c>
      <c r="B35" s="62" t="s">
        <v>41</v>
      </c>
      <c r="C35" s="18">
        <v>350000</v>
      </c>
      <c r="D35" s="4">
        <v>0</v>
      </c>
      <c r="E35" s="4">
        <f t="shared" si="2"/>
        <v>0</v>
      </c>
      <c r="F35" s="4">
        <v>0</v>
      </c>
      <c r="G35" s="113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113">
        <f t="shared" si="4"/>
        <v>0</v>
      </c>
      <c r="R35" s="63">
        <v>0</v>
      </c>
    </row>
    <row r="36" spans="1:18">
      <c r="A36" s="99">
        <v>2</v>
      </c>
      <c r="B36" s="62" t="s">
        <v>42</v>
      </c>
      <c r="C36" s="18">
        <v>45000</v>
      </c>
      <c r="D36" s="4">
        <v>0</v>
      </c>
      <c r="E36" s="4">
        <f t="shared" si="2"/>
        <v>0</v>
      </c>
      <c r="F36" s="4">
        <v>0</v>
      </c>
      <c r="G36" s="113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113">
        <f t="shared" si="4"/>
        <v>0</v>
      </c>
      <c r="R36" s="63">
        <v>0</v>
      </c>
    </row>
    <row r="37" spans="1:18">
      <c r="A37" s="99">
        <v>3</v>
      </c>
      <c r="B37" s="62" t="s">
        <v>43</v>
      </c>
      <c r="C37" s="16">
        <v>55000</v>
      </c>
      <c r="D37" s="4">
        <v>0</v>
      </c>
      <c r="E37" s="4">
        <f t="shared" si="2"/>
        <v>0</v>
      </c>
      <c r="F37" s="4">
        <v>0</v>
      </c>
      <c r="G37" s="113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113">
        <f t="shared" si="4"/>
        <v>0</v>
      </c>
      <c r="R37" s="63">
        <v>0</v>
      </c>
    </row>
    <row r="38" spans="1:18">
      <c r="A38" s="99">
        <v>4</v>
      </c>
      <c r="B38" s="62" t="s">
        <v>44</v>
      </c>
      <c r="C38" s="16">
        <v>200000</v>
      </c>
      <c r="D38" s="4">
        <v>0</v>
      </c>
      <c r="E38" s="4">
        <f t="shared" si="2"/>
        <v>0</v>
      </c>
      <c r="F38" s="4">
        <v>0</v>
      </c>
      <c r="G38" s="113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113">
        <f t="shared" si="4"/>
        <v>0</v>
      </c>
      <c r="R38" s="63">
        <v>0</v>
      </c>
    </row>
    <row r="39" spans="1:18">
      <c r="A39" s="99">
        <v>5</v>
      </c>
      <c r="B39" s="62" t="s">
        <v>45</v>
      </c>
      <c r="C39" s="16">
        <v>55000</v>
      </c>
      <c r="D39" s="4">
        <v>0</v>
      </c>
      <c r="E39" s="4">
        <f t="shared" si="2"/>
        <v>0</v>
      </c>
      <c r="F39" s="4">
        <v>0</v>
      </c>
      <c r="G39" s="113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113">
        <f t="shared" si="4"/>
        <v>0</v>
      </c>
      <c r="R39" s="63">
        <v>0</v>
      </c>
    </row>
    <row r="40" spans="1:18">
      <c r="A40" s="99">
        <v>6</v>
      </c>
      <c r="B40" s="62" t="s">
        <v>46</v>
      </c>
      <c r="C40" s="16">
        <v>200000</v>
      </c>
      <c r="D40" s="4">
        <v>0</v>
      </c>
      <c r="E40" s="4">
        <f t="shared" si="2"/>
        <v>0</v>
      </c>
      <c r="F40" s="4">
        <v>0</v>
      </c>
      <c r="G40" s="113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113">
        <f t="shared" si="4"/>
        <v>0</v>
      </c>
      <c r="R40" s="63">
        <v>0</v>
      </c>
    </row>
    <row r="41" spans="1:18">
      <c r="A41" s="99">
        <v>7</v>
      </c>
      <c r="B41" s="62" t="s">
        <v>47</v>
      </c>
      <c r="C41" s="16">
        <v>200000</v>
      </c>
      <c r="D41" s="4">
        <v>0</v>
      </c>
      <c r="E41" s="4">
        <f t="shared" si="2"/>
        <v>0</v>
      </c>
      <c r="F41" s="4">
        <v>0</v>
      </c>
      <c r="G41" s="113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113">
        <f t="shared" si="4"/>
        <v>0</v>
      </c>
      <c r="R41" s="63">
        <v>0</v>
      </c>
    </row>
    <row r="42" spans="1:18">
      <c r="A42" s="99">
        <v>8</v>
      </c>
      <c r="B42" s="62" t="s">
        <v>48</v>
      </c>
      <c r="C42" s="18">
        <v>45000</v>
      </c>
      <c r="D42" s="4">
        <v>0</v>
      </c>
      <c r="E42" s="4">
        <f t="shared" si="2"/>
        <v>0</v>
      </c>
      <c r="F42" s="4">
        <v>0</v>
      </c>
      <c r="G42" s="113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113">
        <f t="shared" si="4"/>
        <v>0</v>
      </c>
      <c r="R42" s="63">
        <v>0</v>
      </c>
    </row>
    <row r="43" spans="1:18">
      <c r="A43" s="99">
        <v>9</v>
      </c>
      <c r="B43" s="62" t="s">
        <v>49</v>
      </c>
      <c r="C43" s="16">
        <v>130000</v>
      </c>
      <c r="D43" s="4">
        <v>0</v>
      </c>
      <c r="E43" s="4">
        <f t="shared" si="2"/>
        <v>0</v>
      </c>
      <c r="F43" s="4">
        <v>0</v>
      </c>
      <c r="G43" s="113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113">
        <f t="shared" si="4"/>
        <v>0</v>
      </c>
      <c r="R43" s="63">
        <v>0</v>
      </c>
    </row>
    <row r="44" spans="1:18">
      <c r="A44" s="99">
        <v>10</v>
      </c>
      <c r="B44" s="62" t="s">
        <v>50</v>
      </c>
      <c r="C44" s="16">
        <v>200000</v>
      </c>
      <c r="D44" s="4">
        <v>0</v>
      </c>
      <c r="E44" s="4">
        <f t="shared" si="2"/>
        <v>0</v>
      </c>
      <c r="F44" s="4">
        <v>0</v>
      </c>
      <c r="G44" s="113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113">
        <f t="shared" si="4"/>
        <v>0</v>
      </c>
      <c r="R44" s="63">
        <v>0</v>
      </c>
    </row>
    <row r="45" spans="1:18">
      <c r="A45" s="147" t="s">
        <v>52</v>
      </c>
      <c r="B45" s="148"/>
      <c r="C45" s="120">
        <v>0</v>
      </c>
      <c r="D45" s="58">
        <v>0</v>
      </c>
      <c r="E45" s="4">
        <f t="shared" si="2"/>
        <v>0</v>
      </c>
      <c r="F45" s="58"/>
      <c r="G45" s="112"/>
      <c r="H45" s="58"/>
      <c r="I45" s="58"/>
      <c r="J45" s="58"/>
      <c r="K45" s="58"/>
      <c r="L45" s="58"/>
      <c r="M45" s="58"/>
      <c r="N45" s="58"/>
      <c r="O45" s="58"/>
      <c r="P45" s="58"/>
      <c r="Q45" s="113">
        <f t="shared" si="4"/>
        <v>0</v>
      </c>
      <c r="R45" s="58"/>
    </row>
    <row r="46" spans="1:18">
      <c r="A46" s="99">
        <v>1</v>
      </c>
      <c r="B46" s="62" t="s">
        <v>41</v>
      </c>
      <c r="C46" s="18">
        <v>350000</v>
      </c>
      <c r="D46" s="4">
        <v>0</v>
      </c>
      <c r="E46" s="4">
        <f t="shared" si="2"/>
        <v>0</v>
      </c>
      <c r="F46" s="4">
        <v>0</v>
      </c>
      <c r="G46" s="113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113">
        <f t="shared" si="4"/>
        <v>0</v>
      </c>
      <c r="R46" s="63">
        <v>0</v>
      </c>
    </row>
    <row r="47" spans="1:18">
      <c r="A47" s="99">
        <v>2</v>
      </c>
      <c r="B47" s="62" t="s">
        <v>42</v>
      </c>
      <c r="C47" s="18">
        <v>45000</v>
      </c>
      <c r="D47" s="4">
        <v>1</v>
      </c>
      <c r="E47" s="4">
        <f t="shared" si="2"/>
        <v>45000</v>
      </c>
      <c r="F47" s="4">
        <v>0</v>
      </c>
      <c r="G47" s="113">
        <v>1</v>
      </c>
      <c r="H47" s="4">
        <v>0</v>
      </c>
      <c r="I47" s="4">
        <v>1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113">
        <f t="shared" si="4"/>
        <v>1</v>
      </c>
      <c r="R47" s="63">
        <v>0</v>
      </c>
    </row>
    <row r="48" spans="1:18">
      <c r="A48" s="99">
        <v>3</v>
      </c>
      <c r="B48" s="62" t="s">
        <v>43</v>
      </c>
      <c r="C48" s="16">
        <v>55000</v>
      </c>
      <c r="D48" s="4">
        <v>0</v>
      </c>
      <c r="E48" s="4">
        <f t="shared" si="2"/>
        <v>0</v>
      </c>
      <c r="F48" s="4">
        <v>0</v>
      </c>
      <c r="G48" s="113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113">
        <f t="shared" si="4"/>
        <v>0</v>
      </c>
      <c r="R48" s="63">
        <v>0</v>
      </c>
    </row>
    <row r="49" spans="1:18">
      <c r="A49" s="99">
        <v>4</v>
      </c>
      <c r="B49" s="62" t="s">
        <v>44</v>
      </c>
      <c r="C49" s="16">
        <v>200000</v>
      </c>
      <c r="D49" s="4">
        <v>0</v>
      </c>
      <c r="E49" s="4">
        <f t="shared" si="2"/>
        <v>0</v>
      </c>
      <c r="F49" s="4">
        <v>0</v>
      </c>
      <c r="G49" s="113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113">
        <f t="shared" si="4"/>
        <v>0</v>
      </c>
      <c r="R49" s="63">
        <v>0</v>
      </c>
    </row>
    <row r="50" spans="1:18">
      <c r="A50" s="99">
        <v>5</v>
      </c>
      <c r="B50" s="62" t="s">
        <v>45</v>
      </c>
      <c r="C50" s="16">
        <v>55000</v>
      </c>
      <c r="D50" s="4">
        <v>0</v>
      </c>
      <c r="E50" s="4">
        <f t="shared" si="2"/>
        <v>0</v>
      </c>
      <c r="F50" s="4">
        <v>0</v>
      </c>
      <c r="G50" s="113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113">
        <f t="shared" si="4"/>
        <v>0</v>
      </c>
      <c r="R50" s="63">
        <v>0</v>
      </c>
    </row>
    <row r="51" spans="1:18">
      <c r="A51" s="99">
        <v>6</v>
      </c>
      <c r="B51" s="62" t="s">
        <v>46</v>
      </c>
      <c r="C51" s="16">
        <v>200000</v>
      </c>
      <c r="D51" s="4">
        <v>0</v>
      </c>
      <c r="E51" s="4">
        <f t="shared" si="2"/>
        <v>0</v>
      </c>
      <c r="F51" s="4">
        <v>0</v>
      </c>
      <c r="G51" s="113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113">
        <f t="shared" si="4"/>
        <v>0</v>
      </c>
      <c r="R51" s="63">
        <v>0</v>
      </c>
    </row>
    <row r="52" spans="1:18">
      <c r="A52" s="99">
        <v>7</v>
      </c>
      <c r="B52" s="62" t="s">
        <v>47</v>
      </c>
      <c r="C52" s="16">
        <v>200000</v>
      </c>
      <c r="D52" s="4">
        <v>0</v>
      </c>
      <c r="E52" s="4">
        <f t="shared" si="2"/>
        <v>0</v>
      </c>
      <c r="F52" s="4">
        <v>0</v>
      </c>
      <c r="G52" s="113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113">
        <f t="shared" si="4"/>
        <v>0</v>
      </c>
      <c r="R52" s="63">
        <v>0</v>
      </c>
    </row>
    <row r="53" spans="1:18">
      <c r="A53" s="99">
        <v>8</v>
      </c>
      <c r="B53" s="62" t="s">
        <v>48</v>
      </c>
      <c r="C53" s="18">
        <v>45000</v>
      </c>
      <c r="D53" s="4">
        <v>0</v>
      </c>
      <c r="E53" s="4">
        <f t="shared" si="2"/>
        <v>0</v>
      </c>
      <c r="F53" s="4">
        <v>0</v>
      </c>
      <c r="G53" s="113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113">
        <f t="shared" si="4"/>
        <v>0</v>
      </c>
      <c r="R53" s="63">
        <v>0</v>
      </c>
    </row>
    <row r="54" spans="1:18">
      <c r="A54" s="99">
        <v>9</v>
      </c>
      <c r="B54" s="62" t="s">
        <v>49</v>
      </c>
      <c r="C54" s="16">
        <v>130000</v>
      </c>
      <c r="D54" s="4">
        <v>0</v>
      </c>
      <c r="E54" s="4">
        <f t="shared" si="2"/>
        <v>0</v>
      </c>
      <c r="F54" s="4">
        <v>0</v>
      </c>
      <c r="G54" s="113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113">
        <f t="shared" si="4"/>
        <v>0</v>
      </c>
      <c r="R54" s="63">
        <v>0</v>
      </c>
    </row>
    <row r="55" spans="1:18">
      <c r="A55" s="99">
        <v>10</v>
      </c>
      <c r="B55" s="62" t="s">
        <v>50</v>
      </c>
      <c r="C55" s="16">
        <v>200000</v>
      </c>
      <c r="D55" s="4">
        <v>0</v>
      </c>
      <c r="E55" s="4">
        <f t="shared" si="2"/>
        <v>0</v>
      </c>
      <c r="F55" s="4">
        <v>0</v>
      </c>
      <c r="G55" s="113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113">
        <f t="shared" si="4"/>
        <v>0</v>
      </c>
      <c r="R55" s="63">
        <v>0</v>
      </c>
    </row>
    <row r="56" spans="1:18">
      <c r="A56" s="147" t="s">
        <v>53</v>
      </c>
      <c r="B56" s="148"/>
      <c r="C56" s="120">
        <v>0</v>
      </c>
      <c r="D56" s="58">
        <v>0</v>
      </c>
      <c r="E56" s="4">
        <f t="shared" si="2"/>
        <v>0</v>
      </c>
      <c r="F56" s="58"/>
      <c r="G56" s="112"/>
      <c r="H56" s="58"/>
      <c r="I56" s="58"/>
      <c r="J56" s="58"/>
      <c r="K56" s="58"/>
      <c r="L56" s="58"/>
      <c r="M56" s="58"/>
      <c r="N56" s="58"/>
      <c r="O56" s="58"/>
      <c r="P56" s="58"/>
      <c r="Q56" s="113">
        <f t="shared" si="4"/>
        <v>0</v>
      </c>
      <c r="R56" s="58"/>
    </row>
    <row r="57" spans="1:18">
      <c r="A57" s="100">
        <v>1</v>
      </c>
      <c r="B57" s="62" t="s">
        <v>54</v>
      </c>
      <c r="C57" s="16">
        <v>120000</v>
      </c>
      <c r="D57" s="4">
        <v>1</v>
      </c>
      <c r="E57" s="4">
        <f t="shared" si="2"/>
        <v>120000</v>
      </c>
      <c r="F57" s="4">
        <v>1</v>
      </c>
      <c r="G57" s="113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113">
        <f t="shared" ref="Q57" si="5">SUM(H57:P57)</f>
        <v>0</v>
      </c>
      <c r="R57" s="63">
        <v>0</v>
      </c>
    </row>
    <row r="58" spans="1:18">
      <c r="A58" s="84"/>
      <c r="B58" s="116" t="s">
        <v>159</v>
      </c>
      <c r="C58" s="37"/>
      <c r="D58" s="83">
        <f t="shared" ref="D58:R58" si="6">SUM(D6:D57)</f>
        <v>16</v>
      </c>
      <c r="E58" s="83">
        <f>SUM(E8:E57)</f>
        <v>1672000</v>
      </c>
      <c r="F58" s="83">
        <f t="shared" si="6"/>
        <v>13</v>
      </c>
      <c r="G58" s="112">
        <f t="shared" si="6"/>
        <v>3</v>
      </c>
      <c r="H58" s="83">
        <f t="shared" si="6"/>
        <v>0</v>
      </c>
      <c r="I58" s="83">
        <f t="shared" si="6"/>
        <v>1</v>
      </c>
      <c r="J58" s="83">
        <f t="shared" si="6"/>
        <v>0</v>
      </c>
      <c r="K58" s="83">
        <f t="shared" si="6"/>
        <v>2</v>
      </c>
      <c r="L58" s="83">
        <f t="shared" si="6"/>
        <v>0</v>
      </c>
      <c r="M58" s="83">
        <f t="shared" si="6"/>
        <v>0</v>
      </c>
      <c r="N58" s="83">
        <f t="shared" si="6"/>
        <v>0</v>
      </c>
      <c r="O58" s="83">
        <f t="shared" si="6"/>
        <v>0</v>
      </c>
      <c r="P58" s="83">
        <f t="shared" si="6"/>
        <v>0</v>
      </c>
      <c r="Q58" s="112">
        <f t="shared" si="6"/>
        <v>3</v>
      </c>
      <c r="R58" s="83">
        <f t="shared" si="6"/>
        <v>2</v>
      </c>
    </row>
  </sheetData>
  <mergeCells count="15">
    <mergeCell ref="A1:R1"/>
    <mergeCell ref="H4:Q4"/>
    <mergeCell ref="A19:B19"/>
    <mergeCell ref="A2:L2"/>
    <mergeCell ref="M2:R2"/>
    <mergeCell ref="A3:L3"/>
    <mergeCell ref="M3:R3"/>
    <mergeCell ref="A6:B6"/>
    <mergeCell ref="A7:B7"/>
    <mergeCell ref="A15:B15"/>
    <mergeCell ref="A21:B21"/>
    <mergeCell ref="A23:B23"/>
    <mergeCell ref="A34:B34"/>
    <mergeCell ref="A45:B45"/>
    <mergeCell ref="A56:B56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topLeftCell="A46" workbookViewId="0">
      <selection activeCell="E60" sqref="E60"/>
    </sheetView>
  </sheetViews>
  <sheetFormatPr defaultRowHeight="15.75"/>
  <cols>
    <col min="1" max="1" width="3.5703125" style="21" bestFit="1" customWidth="1"/>
    <col min="2" max="2" width="51" style="14" customWidth="1"/>
    <col min="3" max="3" width="19.28515625" style="14" bestFit="1" customWidth="1"/>
    <col min="4" max="4" width="9.7109375" style="21" customWidth="1"/>
    <col min="5" max="5" width="18.85546875" style="21" customWidth="1"/>
    <col min="6" max="6" width="11.28515625" style="21" customWidth="1"/>
    <col min="7" max="7" width="10.85546875" style="21" customWidth="1"/>
    <col min="8" max="16" width="4.28515625" style="14" bestFit="1" customWidth="1"/>
    <col min="17" max="17" width="6" style="14" bestFit="1" customWidth="1"/>
    <col min="18" max="18" width="13.7109375" style="14" customWidth="1"/>
    <col min="19" max="259" width="9.140625" style="14"/>
    <col min="260" max="260" width="50.42578125" style="14" bestFit="1" customWidth="1"/>
    <col min="261" max="261" width="16.5703125" style="14" customWidth="1"/>
    <col min="262" max="262" width="12.85546875" style="14" customWidth="1"/>
    <col min="263" max="263" width="15.28515625" style="14" customWidth="1"/>
    <col min="264" max="264" width="8.42578125" style="14" customWidth="1"/>
    <col min="265" max="266" width="8.5703125" style="14" customWidth="1"/>
    <col min="267" max="267" width="8.7109375" style="14" customWidth="1"/>
    <col min="268" max="268" width="8.85546875" style="14" customWidth="1"/>
    <col min="269" max="269" width="8.5703125" style="14" customWidth="1"/>
    <col min="270" max="270" width="9" style="14" customWidth="1"/>
    <col min="271" max="271" width="8.5703125" style="14" customWidth="1"/>
    <col min="272" max="273" width="9.140625" style="14"/>
    <col min="274" max="274" width="13.7109375" style="14" customWidth="1"/>
    <col min="275" max="515" width="9.140625" style="14"/>
    <col min="516" max="516" width="50.42578125" style="14" bestFit="1" customWidth="1"/>
    <col min="517" max="517" width="16.5703125" style="14" customWidth="1"/>
    <col min="518" max="518" width="12.85546875" style="14" customWidth="1"/>
    <col min="519" max="519" width="15.28515625" style="14" customWidth="1"/>
    <col min="520" max="520" width="8.42578125" style="14" customWidth="1"/>
    <col min="521" max="522" width="8.5703125" style="14" customWidth="1"/>
    <col min="523" max="523" width="8.7109375" style="14" customWidth="1"/>
    <col min="524" max="524" width="8.85546875" style="14" customWidth="1"/>
    <col min="525" max="525" width="8.5703125" style="14" customWidth="1"/>
    <col min="526" max="526" width="9" style="14" customWidth="1"/>
    <col min="527" max="527" width="8.5703125" style="14" customWidth="1"/>
    <col min="528" max="529" width="9.140625" style="14"/>
    <col min="530" max="530" width="13.7109375" style="14" customWidth="1"/>
    <col min="531" max="771" width="9.140625" style="14"/>
    <col min="772" max="772" width="50.42578125" style="14" bestFit="1" customWidth="1"/>
    <col min="773" max="773" width="16.5703125" style="14" customWidth="1"/>
    <col min="774" max="774" width="12.85546875" style="14" customWidth="1"/>
    <col min="775" max="775" width="15.28515625" style="14" customWidth="1"/>
    <col min="776" max="776" width="8.42578125" style="14" customWidth="1"/>
    <col min="777" max="778" width="8.5703125" style="14" customWidth="1"/>
    <col min="779" max="779" width="8.7109375" style="14" customWidth="1"/>
    <col min="780" max="780" width="8.85546875" style="14" customWidth="1"/>
    <col min="781" max="781" width="8.5703125" style="14" customWidth="1"/>
    <col min="782" max="782" width="9" style="14" customWidth="1"/>
    <col min="783" max="783" width="8.5703125" style="14" customWidth="1"/>
    <col min="784" max="785" width="9.140625" style="14"/>
    <col min="786" max="786" width="13.7109375" style="14" customWidth="1"/>
    <col min="787" max="1027" width="9.140625" style="14"/>
    <col min="1028" max="1028" width="50.42578125" style="14" bestFit="1" customWidth="1"/>
    <col min="1029" max="1029" width="16.5703125" style="14" customWidth="1"/>
    <col min="1030" max="1030" width="12.85546875" style="14" customWidth="1"/>
    <col min="1031" max="1031" width="15.28515625" style="14" customWidth="1"/>
    <col min="1032" max="1032" width="8.42578125" style="14" customWidth="1"/>
    <col min="1033" max="1034" width="8.5703125" style="14" customWidth="1"/>
    <col min="1035" max="1035" width="8.7109375" style="14" customWidth="1"/>
    <col min="1036" max="1036" width="8.85546875" style="14" customWidth="1"/>
    <col min="1037" max="1037" width="8.5703125" style="14" customWidth="1"/>
    <col min="1038" max="1038" width="9" style="14" customWidth="1"/>
    <col min="1039" max="1039" width="8.5703125" style="14" customWidth="1"/>
    <col min="1040" max="1041" width="9.140625" style="14"/>
    <col min="1042" max="1042" width="13.7109375" style="14" customWidth="1"/>
    <col min="1043" max="1283" width="9.140625" style="14"/>
    <col min="1284" max="1284" width="50.42578125" style="14" bestFit="1" customWidth="1"/>
    <col min="1285" max="1285" width="16.5703125" style="14" customWidth="1"/>
    <col min="1286" max="1286" width="12.85546875" style="14" customWidth="1"/>
    <col min="1287" max="1287" width="15.28515625" style="14" customWidth="1"/>
    <col min="1288" max="1288" width="8.42578125" style="14" customWidth="1"/>
    <col min="1289" max="1290" width="8.5703125" style="14" customWidth="1"/>
    <col min="1291" max="1291" width="8.7109375" style="14" customWidth="1"/>
    <col min="1292" max="1292" width="8.85546875" style="14" customWidth="1"/>
    <col min="1293" max="1293" width="8.5703125" style="14" customWidth="1"/>
    <col min="1294" max="1294" width="9" style="14" customWidth="1"/>
    <col min="1295" max="1295" width="8.5703125" style="14" customWidth="1"/>
    <col min="1296" max="1297" width="9.140625" style="14"/>
    <col min="1298" max="1298" width="13.7109375" style="14" customWidth="1"/>
    <col min="1299" max="1539" width="9.140625" style="14"/>
    <col min="1540" max="1540" width="50.42578125" style="14" bestFit="1" customWidth="1"/>
    <col min="1541" max="1541" width="16.5703125" style="14" customWidth="1"/>
    <col min="1542" max="1542" width="12.85546875" style="14" customWidth="1"/>
    <col min="1543" max="1543" width="15.28515625" style="14" customWidth="1"/>
    <col min="1544" max="1544" width="8.42578125" style="14" customWidth="1"/>
    <col min="1545" max="1546" width="8.5703125" style="14" customWidth="1"/>
    <col min="1547" max="1547" width="8.7109375" style="14" customWidth="1"/>
    <col min="1548" max="1548" width="8.85546875" style="14" customWidth="1"/>
    <col min="1549" max="1549" width="8.5703125" style="14" customWidth="1"/>
    <col min="1550" max="1550" width="9" style="14" customWidth="1"/>
    <col min="1551" max="1551" width="8.5703125" style="14" customWidth="1"/>
    <col min="1552" max="1553" width="9.140625" style="14"/>
    <col min="1554" max="1554" width="13.7109375" style="14" customWidth="1"/>
    <col min="1555" max="1795" width="9.140625" style="14"/>
    <col min="1796" max="1796" width="50.42578125" style="14" bestFit="1" customWidth="1"/>
    <col min="1797" max="1797" width="16.5703125" style="14" customWidth="1"/>
    <col min="1798" max="1798" width="12.85546875" style="14" customWidth="1"/>
    <col min="1799" max="1799" width="15.28515625" style="14" customWidth="1"/>
    <col min="1800" max="1800" width="8.42578125" style="14" customWidth="1"/>
    <col min="1801" max="1802" width="8.5703125" style="14" customWidth="1"/>
    <col min="1803" max="1803" width="8.7109375" style="14" customWidth="1"/>
    <col min="1804" max="1804" width="8.85546875" style="14" customWidth="1"/>
    <col min="1805" max="1805" width="8.5703125" style="14" customWidth="1"/>
    <col min="1806" max="1806" width="9" style="14" customWidth="1"/>
    <col min="1807" max="1807" width="8.5703125" style="14" customWidth="1"/>
    <col min="1808" max="1809" width="9.140625" style="14"/>
    <col min="1810" max="1810" width="13.7109375" style="14" customWidth="1"/>
    <col min="1811" max="2051" width="9.140625" style="14"/>
    <col min="2052" max="2052" width="50.42578125" style="14" bestFit="1" customWidth="1"/>
    <col min="2053" max="2053" width="16.5703125" style="14" customWidth="1"/>
    <col min="2054" max="2054" width="12.85546875" style="14" customWidth="1"/>
    <col min="2055" max="2055" width="15.28515625" style="14" customWidth="1"/>
    <col min="2056" max="2056" width="8.42578125" style="14" customWidth="1"/>
    <col min="2057" max="2058" width="8.5703125" style="14" customWidth="1"/>
    <col min="2059" max="2059" width="8.7109375" style="14" customWidth="1"/>
    <col min="2060" max="2060" width="8.85546875" style="14" customWidth="1"/>
    <col min="2061" max="2061" width="8.5703125" style="14" customWidth="1"/>
    <col min="2062" max="2062" width="9" style="14" customWidth="1"/>
    <col min="2063" max="2063" width="8.5703125" style="14" customWidth="1"/>
    <col min="2064" max="2065" width="9.140625" style="14"/>
    <col min="2066" max="2066" width="13.7109375" style="14" customWidth="1"/>
    <col min="2067" max="2307" width="9.140625" style="14"/>
    <col min="2308" max="2308" width="50.42578125" style="14" bestFit="1" customWidth="1"/>
    <col min="2309" max="2309" width="16.5703125" style="14" customWidth="1"/>
    <col min="2310" max="2310" width="12.85546875" style="14" customWidth="1"/>
    <col min="2311" max="2311" width="15.28515625" style="14" customWidth="1"/>
    <col min="2312" max="2312" width="8.42578125" style="14" customWidth="1"/>
    <col min="2313" max="2314" width="8.5703125" style="14" customWidth="1"/>
    <col min="2315" max="2315" width="8.7109375" style="14" customWidth="1"/>
    <col min="2316" max="2316" width="8.85546875" style="14" customWidth="1"/>
    <col min="2317" max="2317" width="8.5703125" style="14" customWidth="1"/>
    <col min="2318" max="2318" width="9" style="14" customWidth="1"/>
    <col min="2319" max="2319" width="8.5703125" style="14" customWidth="1"/>
    <col min="2320" max="2321" width="9.140625" style="14"/>
    <col min="2322" max="2322" width="13.7109375" style="14" customWidth="1"/>
    <col min="2323" max="2563" width="9.140625" style="14"/>
    <col min="2564" max="2564" width="50.42578125" style="14" bestFit="1" customWidth="1"/>
    <col min="2565" max="2565" width="16.5703125" style="14" customWidth="1"/>
    <col min="2566" max="2566" width="12.85546875" style="14" customWidth="1"/>
    <col min="2567" max="2567" width="15.28515625" style="14" customWidth="1"/>
    <col min="2568" max="2568" width="8.42578125" style="14" customWidth="1"/>
    <col min="2569" max="2570" width="8.5703125" style="14" customWidth="1"/>
    <col min="2571" max="2571" width="8.7109375" style="14" customWidth="1"/>
    <col min="2572" max="2572" width="8.85546875" style="14" customWidth="1"/>
    <col min="2573" max="2573" width="8.5703125" style="14" customWidth="1"/>
    <col min="2574" max="2574" width="9" style="14" customWidth="1"/>
    <col min="2575" max="2575" width="8.5703125" style="14" customWidth="1"/>
    <col min="2576" max="2577" width="9.140625" style="14"/>
    <col min="2578" max="2578" width="13.7109375" style="14" customWidth="1"/>
    <col min="2579" max="2819" width="9.140625" style="14"/>
    <col min="2820" max="2820" width="50.42578125" style="14" bestFit="1" customWidth="1"/>
    <col min="2821" max="2821" width="16.5703125" style="14" customWidth="1"/>
    <col min="2822" max="2822" width="12.85546875" style="14" customWidth="1"/>
    <col min="2823" max="2823" width="15.28515625" style="14" customWidth="1"/>
    <col min="2824" max="2824" width="8.42578125" style="14" customWidth="1"/>
    <col min="2825" max="2826" width="8.5703125" style="14" customWidth="1"/>
    <col min="2827" max="2827" width="8.7109375" style="14" customWidth="1"/>
    <col min="2828" max="2828" width="8.85546875" style="14" customWidth="1"/>
    <col min="2829" max="2829" width="8.5703125" style="14" customWidth="1"/>
    <col min="2830" max="2830" width="9" style="14" customWidth="1"/>
    <col min="2831" max="2831" width="8.5703125" style="14" customWidth="1"/>
    <col min="2832" max="2833" width="9.140625" style="14"/>
    <col min="2834" max="2834" width="13.7109375" style="14" customWidth="1"/>
    <col min="2835" max="3075" width="9.140625" style="14"/>
    <col min="3076" max="3076" width="50.42578125" style="14" bestFit="1" customWidth="1"/>
    <col min="3077" max="3077" width="16.5703125" style="14" customWidth="1"/>
    <col min="3078" max="3078" width="12.85546875" style="14" customWidth="1"/>
    <col min="3079" max="3079" width="15.28515625" style="14" customWidth="1"/>
    <col min="3080" max="3080" width="8.42578125" style="14" customWidth="1"/>
    <col min="3081" max="3082" width="8.5703125" style="14" customWidth="1"/>
    <col min="3083" max="3083" width="8.7109375" style="14" customWidth="1"/>
    <col min="3084" max="3084" width="8.85546875" style="14" customWidth="1"/>
    <col min="3085" max="3085" width="8.5703125" style="14" customWidth="1"/>
    <col min="3086" max="3086" width="9" style="14" customWidth="1"/>
    <col min="3087" max="3087" width="8.5703125" style="14" customWidth="1"/>
    <col min="3088" max="3089" width="9.140625" style="14"/>
    <col min="3090" max="3090" width="13.7109375" style="14" customWidth="1"/>
    <col min="3091" max="3331" width="9.140625" style="14"/>
    <col min="3332" max="3332" width="50.42578125" style="14" bestFit="1" customWidth="1"/>
    <col min="3333" max="3333" width="16.5703125" style="14" customWidth="1"/>
    <col min="3334" max="3334" width="12.85546875" style="14" customWidth="1"/>
    <col min="3335" max="3335" width="15.28515625" style="14" customWidth="1"/>
    <col min="3336" max="3336" width="8.42578125" style="14" customWidth="1"/>
    <col min="3337" max="3338" width="8.5703125" style="14" customWidth="1"/>
    <col min="3339" max="3339" width="8.7109375" style="14" customWidth="1"/>
    <col min="3340" max="3340" width="8.85546875" style="14" customWidth="1"/>
    <col min="3341" max="3341" width="8.5703125" style="14" customWidth="1"/>
    <col min="3342" max="3342" width="9" style="14" customWidth="1"/>
    <col min="3343" max="3343" width="8.5703125" style="14" customWidth="1"/>
    <col min="3344" max="3345" width="9.140625" style="14"/>
    <col min="3346" max="3346" width="13.7109375" style="14" customWidth="1"/>
    <col min="3347" max="3587" width="9.140625" style="14"/>
    <col min="3588" max="3588" width="50.42578125" style="14" bestFit="1" customWidth="1"/>
    <col min="3589" max="3589" width="16.5703125" style="14" customWidth="1"/>
    <col min="3590" max="3590" width="12.85546875" style="14" customWidth="1"/>
    <col min="3591" max="3591" width="15.28515625" style="14" customWidth="1"/>
    <col min="3592" max="3592" width="8.42578125" style="14" customWidth="1"/>
    <col min="3593" max="3594" width="8.5703125" style="14" customWidth="1"/>
    <col min="3595" max="3595" width="8.7109375" style="14" customWidth="1"/>
    <col min="3596" max="3596" width="8.85546875" style="14" customWidth="1"/>
    <col min="3597" max="3597" width="8.5703125" style="14" customWidth="1"/>
    <col min="3598" max="3598" width="9" style="14" customWidth="1"/>
    <col min="3599" max="3599" width="8.5703125" style="14" customWidth="1"/>
    <col min="3600" max="3601" width="9.140625" style="14"/>
    <col min="3602" max="3602" width="13.7109375" style="14" customWidth="1"/>
    <col min="3603" max="3843" width="9.140625" style="14"/>
    <col min="3844" max="3844" width="50.42578125" style="14" bestFit="1" customWidth="1"/>
    <col min="3845" max="3845" width="16.5703125" style="14" customWidth="1"/>
    <col min="3846" max="3846" width="12.85546875" style="14" customWidth="1"/>
    <col min="3847" max="3847" width="15.28515625" style="14" customWidth="1"/>
    <col min="3848" max="3848" width="8.42578125" style="14" customWidth="1"/>
    <col min="3849" max="3850" width="8.5703125" style="14" customWidth="1"/>
    <col min="3851" max="3851" width="8.7109375" style="14" customWidth="1"/>
    <col min="3852" max="3852" width="8.85546875" style="14" customWidth="1"/>
    <col min="3853" max="3853" width="8.5703125" style="14" customWidth="1"/>
    <col min="3854" max="3854" width="9" style="14" customWidth="1"/>
    <col min="3855" max="3855" width="8.5703125" style="14" customWidth="1"/>
    <col min="3856" max="3857" width="9.140625" style="14"/>
    <col min="3858" max="3858" width="13.7109375" style="14" customWidth="1"/>
    <col min="3859" max="4099" width="9.140625" style="14"/>
    <col min="4100" max="4100" width="50.42578125" style="14" bestFit="1" customWidth="1"/>
    <col min="4101" max="4101" width="16.5703125" style="14" customWidth="1"/>
    <col min="4102" max="4102" width="12.85546875" style="14" customWidth="1"/>
    <col min="4103" max="4103" width="15.28515625" style="14" customWidth="1"/>
    <col min="4104" max="4104" width="8.42578125" style="14" customWidth="1"/>
    <col min="4105" max="4106" width="8.5703125" style="14" customWidth="1"/>
    <col min="4107" max="4107" width="8.7109375" style="14" customWidth="1"/>
    <col min="4108" max="4108" width="8.85546875" style="14" customWidth="1"/>
    <col min="4109" max="4109" width="8.5703125" style="14" customWidth="1"/>
    <col min="4110" max="4110" width="9" style="14" customWidth="1"/>
    <col min="4111" max="4111" width="8.5703125" style="14" customWidth="1"/>
    <col min="4112" max="4113" width="9.140625" style="14"/>
    <col min="4114" max="4114" width="13.7109375" style="14" customWidth="1"/>
    <col min="4115" max="4355" width="9.140625" style="14"/>
    <col min="4356" max="4356" width="50.42578125" style="14" bestFit="1" customWidth="1"/>
    <col min="4357" max="4357" width="16.5703125" style="14" customWidth="1"/>
    <col min="4358" max="4358" width="12.85546875" style="14" customWidth="1"/>
    <col min="4359" max="4359" width="15.28515625" style="14" customWidth="1"/>
    <col min="4360" max="4360" width="8.42578125" style="14" customWidth="1"/>
    <col min="4361" max="4362" width="8.5703125" style="14" customWidth="1"/>
    <col min="4363" max="4363" width="8.7109375" style="14" customWidth="1"/>
    <col min="4364" max="4364" width="8.85546875" style="14" customWidth="1"/>
    <col min="4365" max="4365" width="8.5703125" style="14" customWidth="1"/>
    <col min="4366" max="4366" width="9" style="14" customWidth="1"/>
    <col min="4367" max="4367" width="8.5703125" style="14" customWidth="1"/>
    <col min="4368" max="4369" width="9.140625" style="14"/>
    <col min="4370" max="4370" width="13.7109375" style="14" customWidth="1"/>
    <col min="4371" max="4611" width="9.140625" style="14"/>
    <col min="4612" max="4612" width="50.42578125" style="14" bestFit="1" customWidth="1"/>
    <col min="4613" max="4613" width="16.5703125" style="14" customWidth="1"/>
    <col min="4614" max="4614" width="12.85546875" style="14" customWidth="1"/>
    <col min="4615" max="4615" width="15.28515625" style="14" customWidth="1"/>
    <col min="4616" max="4616" width="8.42578125" style="14" customWidth="1"/>
    <col min="4617" max="4618" width="8.5703125" style="14" customWidth="1"/>
    <col min="4619" max="4619" width="8.7109375" style="14" customWidth="1"/>
    <col min="4620" max="4620" width="8.85546875" style="14" customWidth="1"/>
    <col min="4621" max="4621" width="8.5703125" style="14" customWidth="1"/>
    <col min="4622" max="4622" width="9" style="14" customWidth="1"/>
    <col min="4623" max="4623" width="8.5703125" style="14" customWidth="1"/>
    <col min="4624" max="4625" width="9.140625" style="14"/>
    <col min="4626" max="4626" width="13.7109375" style="14" customWidth="1"/>
    <col min="4627" max="4867" width="9.140625" style="14"/>
    <col min="4868" max="4868" width="50.42578125" style="14" bestFit="1" customWidth="1"/>
    <col min="4869" max="4869" width="16.5703125" style="14" customWidth="1"/>
    <col min="4870" max="4870" width="12.85546875" style="14" customWidth="1"/>
    <col min="4871" max="4871" width="15.28515625" style="14" customWidth="1"/>
    <col min="4872" max="4872" width="8.42578125" style="14" customWidth="1"/>
    <col min="4873" max="4874" width="8.5703125" style="14" customWidth="1"/>
    <col min="4875" max="4875" width="8.7109375" style="14" customWidth="1"/>
    <col min="4876" max="4876" width="8.85546875" style="14" customWidth="1"/>
    <col min="4877" max="4877" width="8.5703125" style="14" customWidth="1"/>
    <col min="4878" max="4878" width="9" style="14" customWidth="1"/>
    <col min="4879" max="4879" width="8.5703125" style="14" customWidth="1"/>
    <col min="4880" max="4881" width="9.140625" style="14"/>
    <col min="4882" max="4882" width="13.7109375" style="14" customWidth="1"/>
    <col min="4883" max="5123" width="9.140625" style="14"/>
    <col min="5124" max="5124" width="50.42578125" style="14" bestFit="1" customWidth="1"/>
    <col min="5125" max="5125" width="16.5703125" style="14" customWidth="1"/>
    <col min="5126" max="5126" width="12.85546875" style="14" customWidth="1"/>
    <col min="5127" max="5127" width="15.28515625" style="14" customWidth="1"/>
    <col min="5128" max="5128" width="8.42578125" style="14" customWidth="1"/>
    <col min="5129" max="5130" width="8.5703125" style="14" customWidth="1"/>
    <col min="5131" max="5131" width="8.7109375" style="14" customWidth="1"/>
    <col min="5132" max="5132" width="8.85546875" style="14" customWidth="1"/>
    <col min="5133" max="5133" width="8.5703125" style="14" customWidth="1"/>
    <col min="5134" max="5134" width="9" style="14" customWidth="1"/>
    <col min="5135" max="5135" width="8.5703125" style="14" customWidth="1"/>
    <col min="5136" max="5137" width="9.140625" style="14"/>
    <col min="5138" max="5138" width="13.7109375" style="14" customWidth="1"/>
    <col min="5139" max="5379" width="9.140625" style="14"/>
    <col min="5380" max="5380" width="50.42578125" style="14" bestFit="1" customWidth="1"/>
    <col min="5381" max="5381" width="16.5703125" style="14" customWidth="1"/>
    <col min="5382" max="5382" width="12.85546875" style="14" customWidth="1"/>
    <col min="5383" max="5383" width="15.28515625" style="14" customWidth="1"/>
    <col min="5384" max="5384" width="8.42578125" style="14" customWidth="1"/>
    <col min="5385" max="5386" width="8.5703125" style="14" customWidth="1"/>
    <col min="5387" max="5387" width="8.7109375" style="14" customWidth="1"/>
    <col min="5388" max="5388" width="8.85546875" style="14" customWidth="1"/>
    <col min="5389" max="5389" width="8.5703125" style="14" customWidth="1"/>
    <col min="5390" max="5390" width="9" style="14" customWidth="1"/>
    <col min="5391" max="5391" width="8.5703125" style="14" customWidth="1"/>
    <col min="5392" max="5393" width="9.140625" style="14"/>
    <col min="5394" max="5394" width="13.7109375" style="14" customWidth="1"/>
    <col min="5395" max="5635" width="9.140625" style="14"/>
    <col min="5636" max="5636" width="50.42578125" style="14" bestFit="1" customWidth="1"/>
    <col min="5637" max="5637" width="16.5703125" style="14" customWidth="1"/>
    <col min="5638" max="5638" width="12.85546875" style="14" customWidth="1"/>
    <col min="5639" max="5639" width="15.28515625" style="14" customWidth="1"/>
    <col min="5640" max="5640" width="8.42578125" style="14" customWidth="1"/>
    <col min="5641" max="5642" width="8.5703125" style="14" customWidth="1"/>
    <col min="5643" max="5643" width="8.7109375" style="14" customWidth="1"/>
    <col min="5644" max="5644" width="8.85546875" style="14" customWidth="1"/>
    <col min="5645" max="5645" width="8.5703125" style="14" customWidth="1"/>
    <col min="5646" max="5646" width="9" style="14" customWidth="1"/>
    <col min="5647" max="5647" width="8.5703125" style="14" customWidth="1"/>
    <col min="5648" max="5649" width="9.140625" style="14"/>
    <col min="5650" max="5650" width="13.7109375" style="14" customWidth="1"/>
    <col min="5651" max="5891" width="9.140625" style="14"/>
    <col min="5892" max="5892" width="50.42578125" style="14" bestFit="1" customWidth="1"/>
    <col min="5893" max="5893" width="16.5703125" style="14" customWidth="1"/>
    <col min="5894" max="5894" width="12.85546875" style="14" customWidth="1"/>
    <col min="5895" max="5895" width="15.28515625" style="14" customWidth="1"/>
    <col min="5896" max="5896" width="8.42578125" style="14" customWidth="1"/>
    <col min="5897" max="5898" width="8.5703125" style="14" customWidth="1"/>
    <col min="5899" max="5899" width="8.7109375" style="14" customWidth="1"/>
    <col min="5900" max="5900" width="8.85546875" style="14" customWidth="1"/>
    <col min="5901" max="5901" width="8.5703125" style="14" customWidth="1"/>
    <col min="5902" max="5902" width="9" style="14" customWidth="1"/>
    <col min="5903" max="5903" width="8.5703125" style="14" customWidth="1"/>
    <col min="5904" max="5905" width="9.140625" style="14"/>
    <col min="5906" max="5906" width="13.7109375" style="14" customWidth="1"/>
    <col min="5907" max="6147" width="9.140625" style="14"/>
    <col min="6148" max="6148" width="50.42578125" style="14" bestFit="1" customWidth="1"/>
    <col min="6149" max="6149" width="16.5703125" style="14" customWidth="1"/>
    <col min="6150" max="6150" width="12.85546875" style="14" customWidth="1"/>
    <col min="6151" max="6151" width="15.28515625" style="14" customWidth="1"/>
    <col min="6152" max="6152" width="8.42578125" style="14" customWidth="1"/>
    <col min="6153" max="6154" width="8.5703125" style="14" customWidth="1"/>
    <col min="6155" max="6155" width="8.7109375" style="14" customWidth="1"/>
    <col min="6156" max="6156" width="8.85546875" style="14" customWidth="1"/>
    <col min="6157" max="6157" width="8.5703125" style="14" customWidth="1"/>
    <col min="6158" max="6158" width="9" style="14" customWidth="1"/>
    <col min="6159" max="6159" width="8.5703125" style="14" customWidth="1"/>
    <col min="6160" max="6161" width="9.140625" style="14"/>
    <col min="6162" max="6162" width="13.7109375" style="14" customWidth="1"/>
    <col min="6163" max="6403" width="9.140625" style="14"/>
    <col min="6404" max="6404" width="50.42578125" style="14" bestFit="1" customWidth="1"/>
    <col min="6405" max="6405" width="16.5703125" style="14" customWidth="1"/>
    <col min="6406" max="6406" width="12.85546875" style="14" customWidth="1"/>
    <col min="6407" max="6407" width="15.28515625" style="14" customWidth="1"/>
    <col min="6408" max="6408" width="8.42578125" style="14" customWidth="1"/>
    <col min="6409" max="6410" width="8.5703125" style="14" customWidth="1"/>
    <col min="6411" max="6411" width="8.7109375" style="14" customWidth="1"/>
    <col min="6412" max="6412" width="8.85546875" style="14" customWidth="1"/>
    <col min="6413" max="6413" width="8.5703125" style="14" customWidth="1"/>
    <col min="6414" max="6414" width="9" style="14" customWidth="1"/>
    <col min="6415" max="6415" width="8.5703125" style="14" customWidth="1"/>
    <col min="6416" max="6417" width="9.140625" style="14"/>
    <col min="6418" max="6418" width="13.7109375" style="14" customWidth="1"/>
    <col min="6419" max="6659" width="9.140625" style="14"/>
    <col min="6660" max="6660" width="50.42578125" style="14" bestFit="1" customWidth="1"/>
    <col min="6661" max="6661" width="16.5703125" style="14" customWidth="1"/>
    <col min="6662" max="6662" width="12.85546875" style="14" customWidth="1"/>
    <col min="6663" max="6663" width="15.28515625" style="14" customWidth="1"/>
    <col min="6664" max="6664" width="8.42578125" style="14" customWidth="1"/>
    <col min="6665" max="6666" width="8.5703125" style="14" customWidth="1"/>
    <col min="6667" max="6667" width="8.7109375" style="14" customWidth="1"/>
    <col min="6668" max="6668" width="8.85546875" style="14" customWidth="1"/>
    <col min="6669" max="6669" width="8.5703125" style="14" customWidth="1"/>
    <col min="6670" max="6670" width="9" style="14" customWidth="1"/>
    <col min="6671" max="6671" width="8.5703125" style="14" customWidth="1"/>
    <col min="6672" max="6673" width="9.140625" style="14"/>
    <col min="6674" max="6674" width="13.7109375" style="14" customWidth="1"/>
    <col min="6675" max="6915" width="9.140625" style="14"/>
    <col min="6916" max="6916" width="50.42578125" style="14" bestFit="1" customWidth="1"/>
    <col min="6917" max="6917" width="16.5703125" style="14" customWidth="1"/>
    <col min="6918" max="6918" width="12.85546875" style="14" customWidth="1"/>
    <col min="6919" max="6919" width="15.28515625" style="14" customWidth="1"/>
    <col min="6920" max="6920" width="8.42578125" style="14" customWidth="1"/>
    <col min="6921" max="6922" width="8.5703125" style="14" customWidth="1"/>
    <col min="6923" max="6923" width="8.7109375" style="14" customWidth="1"/>
    <col min="6924" max="6924" width="8.85546875" style="14" customWidth="1"/>
    <col min="6925" max="6925" width="8.5703125" style="14" customWidth="1"/>
    <col min="6926" max="6926" width="9" style="14" customWidth="1"/>
    <col min="6927" max="6927" width="8.5703125" style="14" customWidth="1"/>
    <col min="6928" max="6929" width="9.140625" style="14"/>
    <col min="6930" max="6930" width="13.7109375" style="14" customWidth="1"/>
    <col min="6931" max="7171" width="9.140625" style="14"/>
    <col min="7172" max="7172" width="50.42578125" style="14" bestFit="1" customWidth="1"/>
    <col min="7173" max="7173" width="16.5703125" style="14" customWidth="1"/>
    <col min="7174" max="7174" width="12.85546875" style="14" customWidth="1"/>
    <col min="7175" max="7175" width="15.28515625" style="14" customWidth="1"/>
    <col min="7176" max="7176" width="8.42578125" style="14" customWidth="1"/>
    <col min="7177" max="7178" width="8.5703125" style="14" customWidth="1"/>
    <col min="7179" max="7179" width="8.7109375" style="14" customWidth="1"/>
    <col min="7180" max="7180" width="8.85546875" style="14" customWidth="1"/>
    <col min="7181" max="7181" width="8.5703125" style="14" customWidth="1"/>
    <col min="7182" max="7182" width="9" style="14" customWidth="1"/>
    <col min="7183" max="7183" width="8.5703125" style="14" customWidth="1"/>
    <col min="7184" max="7185" width="9.140625" style="14"/>
    <col min="7186" max="7186" width="13.7109375" style="14" customWidth="1"/>
    <col min="7187" max="7427" width="9.140625" style="14"/>
    <col min="7428" max="7428" width="50.42578125" style="14" bestFit="1" customWidth="1"/>
    <col min="7429" max="7429" width="16.5703125" style="14" customWidth="1"/>
    <col min="7430" max="7430" width="12.85546875" style="14" customWidth="1"/>
    <col min="7431" max="7431" width="15.28515625" style="14" customWidth="1"/>
    <col min="7432" max="7432" width="8.42578125" style="14" customWidth="1"/>
    <col min="7433" max="7434" width="8.5703125" style="14" customWidth="1"/>
    <col min="7435" max="7435" width="8.7109375" style="14" customWidth="1"/>
    <col min="7436" max="7436" width="8.85546875" style="14" customWidth="1"/>
    <col min="7437" max="7437" width="8.5703125" style="14" customWidth="1"/>
    <col min="7438" max="7438" width="9" style="14" customWidth="1"/>
    <col min="7439" max="7439" width="8.5703125" style="14" customWidth="1"/>
    <col min="7440" max="7441" width="9.140625" style="14"/>
    <col min="7442" max="7442" width="13.7109375" style="14" customWidth="1"/>
    <col min="7443" max="7683" width="9.140625" style="14"/>
    <col min="7684" max="7684" width="50.42578125" style="14" bestFit="1" customWidth="1"/>
    <col min="7685" max="7685" width="16.5703125" style="14" customWidth="1"/>
    <col min="7686" max="7686" width="12.85546875" style="14" customWidth="1"/>
    <col min="7687" max="7687" width="15.28515625" style="14" customWidth="1"/>
    <col min="7688" max="7688" width="8.42578125" style="14" customWidth="1"/>
    <col min="7689" max="7690" width="8.5703125" style="14" customWidth="1"/>
    <col min="7691" max="7691" width="8.7109375" style="14" customWidth="1"/>
    <col min="7692" max="7692" width="8.85546875" style="14" customWidth="1"/>
    <col min="7693" max="7693" width="8.5703125" style="14" customWidth="1"/>
    <col min="7694" max="7694" width="9" style="14" customWidth="1"/>
    <col min="7695" max="7695" width="8.5703125" style="14" customWidth="1"/>
    <col min="7696" max="7697" width="9.140625" style="14"/>
    <col min="7698" max="7698" width="13.7109375" style="14" customWidth="1"/>
    <col min="7699" max="7939" width="9.140625" style="14"/>
    <col min="7940" max="7940" width="50.42578125" style="14" bestFit="1" customWidth="1"/>
    <col min="7941" max="7941" width="16.5703125" style="14" customWidth="1"/>
    <col min="7942" max="7942" width="12.85546875" style="14" customWidth="1"/>
    <col min="7943" max="7943" width="15.28515625" style="14" customWidth="1"/>
    <col min="7944" max="7944" width="8.42578125" style="14" customWidth="1"/>
    <col min="7945" max="7946" width="8.5703125" style="14" customWidth="1"/>
    <col min="7947" max="7947" width="8.7109375" style="14" customWidth="1"/>
    <col min="7948" max="7948" width="8.85546875" style="14" customWidth="1"/>
    <col min="7949" max="7949" width="8.5703125" style="14" customWidth="1"/>
    <col min="7950" max="7950" width="9" style="14" customWidth="1"/>
    <col min="7951" max="7951" width="8.5703125" style="14" customWidth="1"/>
    <col min="7952" max="7953" width="9.140625" style="14"/>
    <col min="7954" max="7954" width="13.7109375" style="14" customWidth="1"/>
    <col min="7955" max="8195" width="9.140625" style="14"/>
    <col min="8196" max="8196" width="50.42578125" style="14" bestFit="1" customWidth="1"/>
    <col min="8197" max="8197" width="16.5703125" style="14" customWidth="1"/>
    <col min="8198" max="8198" width="12.85546875" style="14" customWidth="1"/>
    <col min="8199" max="8199" width="15.28515625" style="14" customWidth="1"/>
    <col min="8200" max="8200" width="8.42578125" style="14" customWidth="1"/>
    <col min="8201" max="8202" width="8.5703125" style="14" customWidth="1"/>
    <col min="8203" max="8203" width="8.7109375" style="14" customWidth="1"/>
    <col min="8204" max="8204" width="8.85546875" style="14" customWidth="1"/>
    <col min="8205" max="8205" width="8.5703125" style="14" customWidth="1"/>
    <col min="8206" max="8206" width="9" style="14" customWidth="1"/>
    <col min="8207" max="8207" width="8.5703125" style="14" customWidth="1"/>
    <col min="8208" max="8209" width="9.140625" style="14"/>
    <col min="8210" max="8210" width="13.7109375" style="14" customWidth="1"/>
    <col min="8211" max="8451" width="9.140625" style="14"/>
    <col min="8452" max="8452" width="50.42578125" style="14" bestFit="1" customWidth="1"/>
    <col min="8453" max="8453" width="16.5703125" style="14" customWidth="1"/>
    <col min="8454" max="8454" width="12.85546875" style="14" customWidth="1"/>
    <col min="8455" max="8455" width="15.28515625" style="14" customWidth="1"/>
    <col min="8456" max="8456" width="8.42578125" style="14" customWidth="1"/>
    <col min="8457" max="8458" width="8.5703125" style="14" customWidth="1"/>
    <col min="8459" max="8459" width="8.7109375" style="14" customWidth="1"/>
    <col min="8460" max="8460" width="8.85546875" style="14" customWidth="1"/>
    <col min="8461" max="8461" width="8.5703125" style="14" customWidth="1"/>
    <col min="8462" max="8462" width="9" style="14" customWidth="1"/>
    <col min="8463" max="8463" width="8.5703125" style="14" customWidth="1"/>
    <col min="8464" max="8465" width="9.140625" style="14"/>
    <col min="8466" max="8466" width="13.7109375" style="14" customWidth="1"/>
    <col min="8467" max="8707" width="9.140625" style="14"/>
    <col min="8708" max="8708" width="50.42578125" style="14" bestFit="1" customWidth="1"/>
    <col min="8709" max="8709" width="16.5703125" style="14" customWidth="1"/>
    <col min="8710" max="8710" width="12.85546875" style="14" customWidth="1"/>
    <col min="8711" max="8711" width="15.28515625" style="14" customWidth="1"/>
    <col min="8712" max="8712" width="8.42578125" style="14" customWidth="1"/>
    <col min="8713" max="8714" width="8.5703125" style="14" customWidth="1"/>
    <col min="8715" max="8715" width="8.7109375" style="14" customWidth="1"/>
    <col min="8716" max="8716" width="8.85546875" style="14" customWidth="1"/>
    <col min="8717" max="8717" width="8.5703125" style="14" customWidth="1"/>
    <col min="8718" max="8718" width="9" style="14" customWidth="1"/>
    <col min="8719" max="8719" width="8.5703125" style="14" customWidth="1"/>
    <col min="8720" max="8721" width="9.140625" style="14"/>
    <col min="8722" max="8722" width="13.7109375" style="14" customWidth="1"/>
    <col min="8723" max="8963" width="9.140625" style="14"/>
    <col min="8964" max="8964" width="50.42578125" style="14" bestFit="1" customWidth="1"/>
    <col min="8965" max="8965" width="16.5703125" style="14" customWidth="1"/>
    <col min="8966" max="8966" width="12.85546875" style="14" customWidth="1"/>
    <col min="8967" max="8967" width="15.28515625" style="14" customWidth="1"/>
    <col min="8968" max="8968" width="8.42578125" style="14" customWidth="1"/>
    <col min="8969" max="8970" width="8.5703125" style="14" customWidth="1"/>
    <col min="8971" max="8971" width="8.7109375" style="14" customWidth="1"/>
    <col min="8972" max="8972" width="8.85546875" style="14" customWidth="1"/>
    <col min="8973" max="8973" width="8.5703125" style="14" customWidth="1"/>
    <col min="8974" max="8974" width="9" style="14" customWidth="1"/>
    <col min="8975" max="8975" width="8.5703125" style="14" customWidth="1"/>
    <col min="8976" max="8977" width="9.140625" style="14"/>
    <col min="8978" max="8978" width="13.7109375" style="14" customWidth="1"/>
    <col min="8979" max="9219" width="9.140625" style="14"/>
    <col min="9220" max="9220" width="50.42578125" style="14" bestFit="1" customWidth="1"/>
    <col min="9221" max="9221" width="16.5703125" style="14" customWidth="1"/>
    <col min="9222" max="9222" width="12.85546875" style="14" customWidth="1"/>
    <col min="9223" max="9223" width="15.28515625" style="14" customWidth="1"/>
    <col min="9224" max="9224" width="8.42578125" style="14" customWidth="1"/>
    <col min="9225" max="9226" width="8.5703125" style="14" customWidth="1"/>
    <col min="9227" max="9227" width="8.7109375" style="14" customWidth="1"/>
    <col min="9228" max="9228" width="8.85546875" style="14" customWidth="1"/>
    <col min="9229" max="9229" width="8.5703125" style="14" customWidth="1"/>
    <col min="9230" max="9230" width="9" style="14" customWidth="1"/>
    <col min="9231" max="9231" width="8.5703125" style="14" customWidth="1"/>
    <col min="9232" max="9233" width="9.140625" style="14"/>
    <col min="9234" max="9234" width="13.7109375" style="14" customWidth="1"/>
    <col min="9235" max="9475" width="9.140625" style="14"/>
    <col min="9476" max="9476" width="50.42578125" style="14" bestFit="1" customWidth="1"/>
    <col min="9477" max="9477" width="16.5703125" style="14" customWidth="1"/>
    <col min="9478" max="9478" width="12.85546875" style="14" customWidth="1"/>
    <col min="9479" max="9479" width="15.28515625" style="14" customWidth="1"/>
    <col min="9480" max="9480" width="8.42578125" style="14" customWidth="1"/>
    <col min="9481" max="9482" width="8.5703125" style="14" customWidth="1"/>
    <col min="9483" max="9483" width="8.7109375" style="14" customWidth="1"/>
    <col min="9484" max="9484" width="8.85546875" style="14" customWidth="1"/>
    <col min="9485" max="9485" width="8.5703125" style="14" customWidth="1"/>
    <col min="9486" max="9486" width="9" style="14" customWidth="1"/>
    <col min="9487" max="9487" width="8.5703125" style="14" customWidth="1"/>
    <col min="9488" max="9489" width="9.140625" style="14"/>
    <col min="9490" max="9490" width="13.7109375" style="14" customWidth="1"/>
    <col min="9491" max="9731" width="9.140625" style="14"/>
    <col min="9732" max="9732" width="50.42578125" style="14" bestFit="1" customWidth="1"/>
    <col min="9733" max="9733" width="16.5703125" style="14" customWidth="1"/>
    <col min="9734" max="9734" width="12.85546875" style="14" customWidth="1"/>
    <col min="9735" max="9735" width="15.28515625" style="14" customWidth="1"/>
    <col min="9736" max="9736" width="8.42578125" style="14" customWidth="1"/>
    <col min="9737" max="9738" width="8.5703125" style="14" customWidth="1"/>
    <col min="9739" max="9739" width="8.7109375" style="14" customWidth="1"/>
    <col min="9740" max="9740" width="8.85546875" style="14" customWidth="1"/>
    <col min="9741" max="9741" width="8.5703125" style="14" customWidth="1"/>
    <col min="9742" max="9742" width="9" style="14" customWidth="1"/>
    <col min="9743" max="9743" width="8.5703125" style="14" customWidth="1"/>
    <col min="9744" max="9745" width="9.140625" style="14"/>
    <col min="9746" max="9746" width="13.7109375" style="14" customWidth="1"/>
    <col min="9747" max="9987" width="9.140625" style="14"/>
    <col min="9988" max="9988" width="50.42578125" style="14" bestFit="1" customWidth="1"/>
    <col min="9989" max="9989" width="16.5703125" style="14" customWidth="1"/>
    <col min="9990" max="9990" width="12.85546875" style="14" customWidth="1"/>
    <col min="9991" max="9991" width="15.28515625" style="14" customWidth="1"/>
    <col min="9992" max="9992" width="8.42578125" style="14" customWidth="1"/>
    <col min="9993" max="9994" width="8.5703125" style="14" customWidth="1"/>
    <col min="9995" max="9995" width="8.7109375" style="14" customWidth="1"/>
    <col min="9996" max="9996" width="8.85546875" style="14" customWidth="1"/>
    <col min="9997" max="9997" width="8.5703125" style="14" customWidth="1"/>
    <col min="9998" max="9998" width="9" style="14" customWidth="1"/>
    <col min="9999" max="9999" width="8.5703125" style="14" customWidth="1"/>
    <col min="10000" max="10001" width="9.140625" style="14"/>
    <col min="10002" max="10002" width="13.7109375" style="14" customWidth="1"/>
    <col min="10003" max="10243" width="9.140625" style="14"/>
    <col min="10244" max="10244" width="50.42578125" style="14" bestFit="1" customWidth="1"/>
    <col min="10245" max="10245" width="16.5703125" style="14" customWidth="1"/>
    <col min="10246" max="10246" width="12.85546875" style="14" customWidth="1"/>
    <col min="10247" max="10247" width="15.28515625" style="14" customWidth="1"/>
    <col min="10248" max="10248" width="8.42578125" style="14" customWidth="1"/>
    <col min="10249" max="10250" width="8.5703125" style="14" customWidth="1"/>
    <col min="10251" max="10251" width="8.7109375" style="14" customWidth="1"/>
    <col min="10252" max="10252" width="8.85546875" style="14" customWidth="1"/>
    <col min="10253" max="10253" width="8.5703125" style="14" customWidth="1"/>
    <col min="10254" max="10254" width="9" style="14" customWidth="1"/>
    <col min="10255" max="10255" width="8.5703125" style="14" customWidth="1"/>
    <col min="10256" max="10257" width="9.140625" style="14"/>
    <col min="10258" max="10258" width="13.7109375" style="14" customWidth="1"/>
    <col min="10259" max="10499" width="9.140625" style="14"/>
    <col min="10500" max="10500" width="50.42578125" style="14" bestFit="1" customWidth="1"/>
    <col min="10501" max="10501" width="16.5703125" style="14" customWidth="1"/>
    <col min="10502" max="10502" width="12.85546875" style="14" customWidth="1"/>
    <col min="10503" max="10503" width="15.28515625" style="14" customWidth="1"/>
    <col min="10504" max="10504" width="8.42578125" style="14" customWidth="1"/>
    <col min="10505" max="10506" width="8.5703125" style="14" customWidth="1"/>
    <col min="10507" max="10507" width="8.7109375" style="14" customWidth="1"/>
    <col min="10508" max="10508" width="8.85546875" style="14" customWidth="1"/>
    <col min="10509" max="10509" width="8.5703125" style="14" customWidth="1"/>
    <col min="10510" max="10510" width="9" style="14" customWidth="1"/>
    <col min="10511" max="10511" width="8.5703125" style="14" customWidth="1"/>
    <col min="10512" max="10513" width="9.140625" style="14"/>
    <col min="10514" max="10514" width="13.7109375" style="14" customWidth="1"/>
    <col min="10515" max="10755" width="9.140625" style="14"/>
    <col min="10756" max="10756" width="50.42578125" style="14" bestFit="1" customWidth="1"/>
    <col min="10757" max="10757" width="16.5703125" style="14" customWidth="1"/>
    <col min="10758" max="10758" width="12.85546875" style="14" customWidth="1"/>
    <col min="10759" max="10759" width="15.28515625" style="14" customWidth="1"/>
    <col min="10760" max="10760" width="8.42578125" style="14" customWidth="1"/>
    <col min="10761" max="10762" width="8.5703125" style="14" customWidth="1"/>
    <col min="10763" max="10763" width="8.7109375" style="14" customWidth="1"/>
    <col min="10764" max="10764" width="8.85546875" style="14" customWidth="1"/>
    <col min="10765" max="10765" width="8.5703125" style="14" customWidth="1"/>
    <col min="10766" max="10766" width="9" style="14" customWidth="1"/>
    <col min="10767" max="10767" width="8.5703125" style="14" customWidth="1"/>
    <col min="10768" max="10769" width="9.140625" style="14"/>
    <col min="10770" max="10770" width="13.7109375" style="14" customWidth="1"/>
    <col min="10771" max="11011" width="9.140625" style="14"/>
    <col min="11012" max="11012" width="50.42578125" style="14" bestFit="1" customWidth="1"/>
    <col min="11013" max="11013" width="16.5703125" style="14" customWidth="1"/>
    <col min="11014" max="11014" width="12.85546875" style="14" customWidth="1"/>
    <col min="11015" max="11015" width="15.28515625" style="14" customWidth="1"/>
    <col min="11016" max="11016" width="8.42578125" style="14" customWidth="1"/>
    <col min="11017" max="11018" width="8.5703125" style="14" customWidth="1"/>
    <col min="11019" max="11019" width="8.7109375" style="14" customWidth="1"/>
    <col min="11020" max="11020" width="8.85546875" style="14" customWidth="1"/>
    <col min="11021" max="11021" width="8.5703125" style="14" customWidth="1"/>
    <col min="11022" max="11022" width="9" style="14" customWidth="1"/>
    <col min="11023" max="11023" width="8.5703125" style="14" customWidth="1"/>
    <col min="11024" max="11025" width="9.140625" style="14"/>
    <col min="11026" max="11026" width="13.7109375" style="14" customWidth="1"/>
    <col min="11027" max="11267" width="9.140625" style="14"/>
    <col min="11268" max="11268" width="50.42578125" style="14" bestFit="1" customWidth="1"/>
    <col min="11269" max="11269" width="16.5703125" style="14" customWidth="1"/>
    <col min="11270" max="11270" width="12.85546875" style="14" customWidth="1"/>
    <col min="11271" max="11271" width="15.28515625" style="14" customWidth="1"/>
    <col min="11272" max="11272" width="8.42578125" style="14" customWidth="1"/>
    <col min="11273" max="11274" width="8.5703125" style="14" customWidth="1"/>
    <col min="11275" max="11275" width="8.7109375" style="14" customWidth="1"/>
    <col min="11276" max="11276" width="8.85546875" style="14" customWidth="1"/>
    <col min="11277" max="11277" width="8.5703125" style="14" customWidth="1"/>
    <col min="11278" max="11278" width="9" style="14" customWidth="1"/>
    <col min="11279" max="11279" width="8.5703125" style="14" customWidth="1"/>
    <col min="11280" max="11281" width="9.140625" style="14"/>
    <col min="11282" max="11282" width="13.7109375" style="14" customWidth="1"/>
    <col min="11283" max="11523" width="9.140625" style="14"/>
    <col min="11524" max="11524" width="50.42578125" style="14" bestFit="1" customWidth="1"/>
    <col min="11525" max="11525" width="16.5703125" style="14" customWidth="1"/>
    <col min="11526" max="11526" width="12.85546875" style="14" customWidth="1"/>
    <col min="11527" max="11527" width="15.28515625" style="14" customWidth="1"/>
    <col min="11528" max="11528" width="8.42578125" style="14" customWidth="1"/>
    <col min="11529" max="11530" width="8.5703125" style="14" customWidth="1"/>
    <col min="11531" max="11531" width="8.7109375" style="14" customWidth="1"/>
    <col min="11532" max="11532" width="8.85546875" style="14" customWidth="1"/>
    <col min="11533" max="11533" width="8.5703125" style="14" customWidth="1"/>
    <col min="11534" max="11534" width="9" style="14" customWidth="1"/>
    <col min="11535" max="11535" width="8.5703125" style="14" customWidth="1"/>
    <col min="11536" max="11537" width="9.140625" style="14"/>
    <col min="11538" max="11538" width="13.7109375" style="14" customWidth="1"/>
    <col min="11539" max="11779" width="9.140625" style="14"/>
    <col min="11780" max="11780" width="50.42578125" style="14" bestFit="1" customWidth="1"/>
    <col min="11781" max="11781" width="16.5703125" style="14" customWidth="1"/>
    <col min="11782" max="11782" width="12.85546875" style="14" customWidth="1"/>
    <col min="11783" max="11783" width="15.28515625" style="14" customWidth="1"/>
    <col min="11784" max="11784" width="8.42578125" style="14" customWidth="1"/>
    <col min="11785" max="11786" width="8.5703125" style="14" customWidth="1"/>
    <col min="11787" max="11787" width="8.7109375" style="14" customWidth="1"/>
    <col min="11788" max="11788" width="8.85546875" style="14" customWidth="1"/>
    <col min="11789" max="11789" width="8.5703125" style="14" customWidth="1"/>
    <col min="11790" max="11790" width="9" style="14" customWidth="1"/>
    <col min="11791" max="11791" width="8.5703125" style="14" customWidth="1"/>
    <col min="11792" max="11793" width="9.140625" style="14"/>
    <col min="11794" max="11794" width="13.7109375" style="14" customWidth="1"/>
    <col min="11795" max="12035" width="9.140625" style="14"/>
    <col min="12036" max="12036" width="50.42578125" style="14" bestFit="1" customWidth="1"/>
    <col min="12037" max="12037" width="16.5703125" style="14" customWidth="1"/>
    <col min="12038" max="12038" width="12.85546875" style="14" customWidth="1"/>
    <col min="12039" max="12039" width="15.28515625" style="14" customWidth="1"/>
    <col min="12040" max="12040" width="8.42578125" style="14" customWidth="1"/>
    <col min="12041" max="12042" width="8.5703125" style="14" customWidth="1"/>
    <col min="12043" max="12043" width="8.7109375" style="14" customWidth="1"/>
    <col min="12044" max="12044" width="8.85546875" style="14" customWidth="1"/>
    <col min="12045" max="12045" width="8.5703125" style="14" customWidth="1"/>
    <col min="12046" max="12046" width="9" style="14" customWidth="1"/>
    <col min="12047" max="12047" width="8.5703125" style="14" customWidth="1"/>
    <col min="12048" max="12049" width="9.140625" style="14"/>
    <col min="12050" max="12050" width="13.7109375" style="14" customWidth="1"/>
    <col min="12051" max="12291" width="9.140625" style="14"/>
    <col min="12292" max="12292" width="50.42578125" style="14" bestFit="1" customWidth="1"/>
    <col min="12293" max="12293" width="16.5703125" style="14" customWidth="1"/>
    <col min="12294" max="12294" width="12.85546875" style="14" customWidth="1"/>
    <col min="12295" max="12295" width="15.28515625" style="14" customWidth="1"/>
    <col min="12296" max="12296" width="8.42578125" style="14" customWidth="1"/>
    <col min="12297" max="12298" width="8.5703125" style="14" customWidth="1"/>
    <col min="12299" max="12299" width="8.7109375" style="14" customWidth="1"/>
    <col min="12300" max="12300" width="8.85546875" style="14" customWidth="1"/>
    <col min="12301" max="12301" width="8.5703125" style="14" customWidth="1"/>
    <col min="12302" max="12302" width="9" style="14" customWidth="1"/>
    <col min="12303" max="12303" width="8.5703125" style="14" customWidth="1"/>
    <col min="12304" max="12305" width="9.140625" style="14"/>
    <col min="12306" max="12306" width="13.7109375" style="14" customWidth="1"/>
    <col min="12307" max="12547" width="9.140625" style="14"/>
    <col min="12548" max="12548" width="50.42578125" style="14" bestFit="1" customWidth="1"/>
    <col min="12549" max="12549" width="16.5703125" style="14" customWidth="1"/>
    <col min="12550" max="12550" width="12.85546875" style="14" customWidth="1"/>
    <col min="12551" max="12551" width="15.28515625" style="14" customWidth="1"/>
    <col min="12552" max="12552" width="8.42578125" style="14" customWidth="1"/>
    <col min="12553" max="12554" width="8.5703125" style="14" customWidth="1"/>
    <col min="12555" max="12555" width="8.7109375" style="14" customWidth="1"/>
    <col min="12556" max="12556" width="8.85546875" style="14" customWidth="1"/>
    <col min="12557" max="12557" width="8.5703125" style="14" customWidth="1"/>
    <col min="12558" max="12558" width="9" style="14" customWidth="1"/>
    <col min="12559" max="12559" width="8.5703125" style="14" customWidth="1"/>
    <col min="12560" max="12561" width="9.140625" style="14"/>
    <col min="12562" max="12562" width="13.7109375" style="14" customWidth="1"/>
    <col min="12563" max="12803" width="9.140625" style="14"/>
    <col min="12804" max="12804" width="50.42578125" style="14" bestFit="1" customWidth="1"/>
    <col min="12805" max="12805" width="16.5703125" style="14" customWidth="1"/>
    <col min="12806" max="12806" width="12.85546875" style="14" customWidth="1"/>
    <col min="12807" max="12807" width="15.28515625" style="14" customWidth="1"/>
    <col min="12808" max="12808" width="8.42578125" style="14" customWidth="1"/>
    <col min="12809" max="12810" width="8.5703125" style="14" customWidth="1"/>
    <col min="12811" max="12811" width="8.7109375" style="14" customWidth="1"/>
    <col min="12812" max="12812" width="8.85546875" style="14" customWidth="1"/>
    <col min="12813" max="12813" width="8.5703125" style="14" customWidth="1"/>
    <col min="12814" max="12814" width="9" style="14" customWidth="1"/>
    <col min="12815" max="12815" width="8.5703125" style="14" customWidth="1"/>
    <col min="12816" max="12817" width="9.140625" style="14"/>
    <col min="12818" max="12818" width="13.7109375" style="14" customWidth="1"/>
    <col min="12819" max="13059" width="9.140625" style="14"/>
    <col min="13060" max="13060" width="50.42578125" style="14" bestFit="1" customWidth="1"/>
    <col min="13061" max="13061" width="16.5703125" style="14" customWidth="1"/>
    <col min="13062" max="13062" width="12.85546875" style="14" customWidth="1"/>
    <col min="13063" max="13063" width="15.28515625" style="14" customWidth="1"/>
    <col min="13064" max="13064" width="8.42578125" style="14" customWidth="1"/>
    <col min="13065" max="13066" width="8.5703125" style="14" customWidth="1"/>
    <col min="13067" max="13067" width="8.7109375" style="14" customWidth="1"/>
    <col min="13068" max="13068" width="8.85546875" style="14" customWidth="1"/>
    <col min="13069" max="13069" width="8.5703125" style="14" customWidth="1"/>
    <col min="13070" max="13070" width="9" style="14" customWidth="1"/>
    <col min="13071" max="13071" width="8.5703125" style="14" customWidth="1"/>
    <col min="13072" max="13073" width="9.140625" style="14"/>
    <col min="13074" max="13074" width="13.7109375" style="14" customWidth="1"/>
    <col min="13075" max="13315" width="9.140625" style="14"/>
    <col min="13316" max="13316" width="50.42578125" style="14" bestFit="1" customWidth="1"/>
    <col min="13317" max="13317" width="16.5703125" style="14" customWidth="1"/>
    <col min="13318" max="13318" width="12.85546875" style="14" customWidth="1"/>
    <col min="13319" max="13319" width="15.28515625" style="14" customWidth="1"/>
    <col min="13320" max="13320" width="8.42578125" style="14" customWidth="1"/>
    <col min="13321" max="13322" width="8.5703125" style="14" customWidth="1"/>
    <col min="13323" max="13323" width="8.7109375" style="14" customWidth="1"/>
    <col min="13324" max="13324" width="8.85546875" style="14" customWidth="1"/>
    <col min="13325" max="13325" width="8.5703125" style="14" customWidth="1"/>
    <col min="13326" max="13326" width="9" style="14" customWidth="1"/>
    <col min="13327" max="13327" width="8.5703125" style="14" customWidth="1"/>
    <col min="13328" max="13329" width="9.140625" style="14"/>
    <col min="13330" max="13330" width="13.7109375" style="14" customWidth="1"/>
    <col min="13331" max="13571" width="9.140625" style="14"/>
    <col min="13572" max="13572" width="50.42578125" style="14" bestFit="1" customWidth="1"/>
    <col min="13573" max="13573" width="16.5703125" style="14" customWidth="1"/>
    <col min="13574" max="13574" width="12.85546875" style="14" customWidth="1"/>
    <col min="13575" max="13575" width="15.28515625" style="14" customWidth="1"/>
    <col min="13576" max="13576" width="8.42578125" style="14" customWidth="1"/>
    <col min="13577" max="13578" width="8.5703125" style="14" customWidth="1"/>
    <col min="13579" max="13579" width="8.7109375" style="14" customWidth="1"/>
    <col min="13580" max="13580" width="8.85546875" style="14" customWidth="1"/>
    <col min="13581" max="13581" width="8.5703125" style="14" customWidth="1"/>
    <col min="13582" max="13582" width="9" style="14" customWidth="1"/>
    <col min="13583" max="13583" width="8.5703125" style="14" customWidth="1"/>
    <col min="13584" max="13585" width="9.140625" style="14"/>
    <col min="13586" max="13586" width="13.7109375" style="14" customWidth="1"/>
    <col min="13587" max="13827" width="9.140625" style="14"/>
    <col min="13828" max="13828" width="50.42578125" style="14" bestFit="1" customWidth="1"/>
    <col min="13829" max="13829" width="16.5703125" style="14" customWidth="1"/>
    <col min="13830" max="13830" width="12.85546875" style="14" customWidth="1"/>
    <col min="13831" max="13831" width="15.28515625" style="14" customWidth="1"/>
    <col min="13832" max="13832" width="8.42578125" style="14" customWidth="1"/>
    <col min="13833" max="13834" width="8.5703125" style="14" customWidth="1"/>
    <col min="13835" max="13835" width="8.7109375" style="14" customWidth="1"/>
    <col min="13836" max="13836" width="8.85546875" style="14" customWidth="1"/>
    <col min="13837" max="13837" width="8.5703125" style="14" customWidth="1"/>
    <col min="13838" max="13838" width="9" style="14" customWidth="1"/>
    <col min="13839" max="13839" width="8.5703125" style="14" customWidth="1"/>
    <col min="13840" max="13841" width="9.140625" style="14"/>
    <col min="13842" max="13842" width="13.7109375" style="14" customWidth="1"/>
    <col min="13843" max="14083" width="9.140625" style="14"/>
    <col min="14084" max="14084" width="50.42578125" style="14" bestFit="1" customWidth="1"/>
    <col min="14085" max="14085" width="16.5703125" style="14" customWidth="1"/>
    <col min="14086" max="14086" width="12.85546875" style="14" customWidth="1"/>
    <col min="14087" max="14087" width="15.28515625" style="14" customWidth="1"/>
    <col min="14088" max="14088" width="8.42578125" style="14" customWidth="1"/>
    <col min="14089" max="14090" width="8.5703125" style="14" customWidth="1"/>
    <col min="14091" max="14091" width="8.7109375" style="14" customWidth="1"/>
    <col min="14092" max="14092" width="8.85546875" style="14" customWidth="1"/>
    <col min="14093" max="14093" width="8.5703125" style="14" customWidth="1"/>
    <col min="14094" max="14094" width="9" style="14" customWidth="1"/>
    <col min="14095" max="14095" width="8.5703125" style="14" customWidth="1"/>
    <col min="14096" max="14097" width="9.140625" style="14"/>
    <col min="14098" max="14098" width="13.7109375" style="14" customWidth="1"/>
    <col min="14099" max="14339" width="9.140625" style="14"/>
    <col min="14340" max="14340" width="50.42578125" style="14" bestFit="1" customWidth="1"/>
    <col min="14341" max="14341" width="16.5703125" style="14" customWidth="1"/>
    <col min="14342" max="14342" width="12.85546875" style="14" customWidth="1"/>
    <col min="14343" max="14343" width="15.28515625" style="14" customWidth="1"/>
    <col min="14344" max="14344" width="8.42578125" style="14" customWidth="1"/>
    <col min="14345" max="14346" width="8.5703125" style="14" customWidth="1"/>
    <col min="14347" max="14347" width="8.7109375" style="14" customWidth="1"/>
    <col min="14348" max="14348" width="8.85546875" style="14" customWidth="1"/>
    <col min="14349" max="14349" width="8.5703125" style="14" customWidth="1"/>
    <col min="14350" max="14350" width="9" style="14" customWidth="1"/>
    <col min="14351" max="14351" width="8.5703125" style="14" customWidth="1"/>
    <col min="14352" max="14353" width="9.140625" style="14"/>
    <col min="14354" max="14354" width="13.7109375" style="14" customWidth="1"/>
    <col min="14355" max="14595" width="9.140625" style="14"/>
    <col min="14596" max="14596" width="50.42578125" style="14" bestFit="1" customWidth="1"/>
    <col min="14597" max="14597" width="16.5703125" style="14" customWidth="1"/>
    <col min="14598" max="14598" width="12.85546875" style="14" customWidth="1"/>
    <col min="14599" max="14599" width="15.28515625" style="14" customWidth="1"/>
    <col min="14600" max="14600" width="8.42578125" style="14" customWidth="1"/>
    <col min="14601" max="14602" width="8.5703125" style="14" customWidth="1"/>
    <col min="14603" max="14603" width="8.7109375" style="14" customWidth="1"/>
    <col min="14604" max="14604" width="8.85546875" style="14" customWidth="1"/>
    <col min="14605" max="14605" width="8.5703125" style="14" customWidth="1"/>
    <col min="14606" max="14606" width="9" style="14" customWidth="1"/>
    <col min="14607" max="14607" width="8.5703125" style="14" customWidth="1"/>
    <col min="14608" max="14609" width="9.140625" style="14"/>
    <col min="14610" max="14610" width="13.7109375" style="14" customWidth="1"/>
    <col min="14611" max="14851" width="9.140625" style="14"/>
    <col min="14852" max="14852" width="50.42578125" style="14" bestFit="1" customWidth="1"/>
    <col min="14853" max="14853" width="16.5703125" style="14" customWidth="1"/>
    <col min="14854" max="14854" width="12.85546875" style="14" customWidth="1"/>
    <col min="14855" max="14855" width="15.28515625" style="14" customWidth="1"/>
    <col min="14856" max="14856" width="8.42578125" style="14" customWidth="1"/>
    <col min="14857" max="14858" width="8.5703125" style="14" customWidth="1"/>
    <col min="14859" max="14859" width="8.7109375" style="14" customWidth="1"/>
    <col min="14860" max="14860" width="8.85546875" style="14" customWidth="1"/>
    <col min="14861" max="14861" width="8.5703125" style="14" customWidth="1"/>
    <col min="14862" max="14862" width="9" style="14" customWidth="1"/>
    <col min="14863" max="14863" width="8.5703125" style="14" customWidth="1"/>
    <col min="14864" max="14865" width="9.140625" style="14"/>
    <col min="14866" max="14866" width="13.7109375" style="14" customWidth="1"/>
    <col min="14867" max="15107" width="9.140625" style="14"/>
    <col min="15108" max="15108" width="50.42578125" style="14" bestFit="1" customWidth="1"/>
    <col min="15109" max="15109" width="16.5703125" style="14" customWidth="1"/>
    <col min="15110" max="15110" width="12.85546875" style="14" customWidth="1"/>
    <col min="15111" max="15111" width="15.28515625" style="14" customWidth="1"/>
    <col min="15112" max="15112" width="8.42578125" style="14" customWidth="1"/>
    <col min="15113" max="15114" width="8.5703125" style="14" customWidth="1"/>
    <col min="15115" max="15115" width="8.7109375" style="14" customWidth="1"/>
    <col min="15116" max="15116" width="8.85546875" style="14" customWidth="1"/>
    <col min="15117" max="15117" width="8.5703125" style="14" customWidth="1"/>
    <col min="15118" max="15118" width="9" style="14" customWidth="1"/>
    <col min="15119" max="15119" width="8.5703125" style="14" customWidth="1"/>
    <col min="15120" max="15121" width="9.140625" style="14"/>
    <col min="15122" max="15122" width="13.7109375" style="14" customWidth="1"/>
    <col min="15123" max="15363" width="9.140625" style="14"/>
    <col min="15364" max="15364" width="50.42578125" style="14" bestFit="1" customWidth="1"/>
    <col min="15365" max="15365" width="16.5703125" style="14" customWidth="1"/>
    <col min="15366" max="15366" width="12.85546875" style="14" customWidth="1"/>
    <col min="15367" max="15367" width="15.28515625" style="14" customWidth="1"/>
    <col min="15368" max="15368" width="8.42578125" style="14" customWidth="1"/>
    <col min="15369" max="15370" width="8.5703125" style="14" customWidth="1"/>
    <col min="15371" max="15371" width="8.7109375" style="14" customWidth="1"/>
    <col min="15372" max="15372" width="8.85546875" style="14" customWidth="1"/>
    <col min="15373" max="15373" width="8.5703125" style="14" customWidth="1"/>
    <col min="15374" max="15374" width="9" style="14" customWidth="1"/>
    <col min="15375" max="15375" width="8.5703125" style="14" customWidth="1"/>
    <col min="15376" max="15377" width="9.140625" style="14"/>
    <col min="15378" max="15378" width="13.7109375" style="14" customWidth="1"/>
    <col min="15379" max="15619" width="9.140625" style="14"/>
    <col min="15620" max="15620" width="50.42578125" style="14" bestFit="1" customWidth="1"/>
    <col min="15621" max="15621" width="16.5703125" style="14" customWidth="1"/>
    <col min="15622" max="15622" width="12.85546875" style="14" customWidth="1"/>
    <col min="15623" max="15623" width="15.28515625" style="14" customWidth="1"/>
    <col min="15624" max="15624" width="8.42578125" style="14" customWidth="1"/>
    <col min="15625" max="15626" width="8.5703125" style="14" customWidth="1"/>
    <col min="15627" max="15627" width="8.7109375" style="14" customWidth="1"/>
    <col min="15628" max="15628" width="8.85546875" style="14" customWidth="1"/>
    <col min="15629" max="15629" width="8.5703125" style="14" customWidth="1"/>
    <col min="15630" max="15630" width="9" style="14" customWidth="1"/>
    <col min="15631" max="15631" width="8.5703125" style="14" customWidth="1"/>
    <col min="15632" max="15633" width="9.140625" style="14"/>
    <col min="15634" max="15634" width="13.7109375" style="14" customWidth="1"/>
    <col min="15635" max="15875" width="9.140625" style="14"/>
    <col min="15876" max="15876" width="50.42578125" style="14" bestFit="1" customWidth="1"/>
    <col min="15877" max="15877" width="16.5703125" style="14" customWidth="1"/>
    <col min="15878" max="15878" width="12.85546875" style="14" customWidth="1"/>
    <col min="15879" max="15879" width="15.28515625" style="14" customWidth="1"/>
    <col min="15880" max="15880" width="8.42578125" style="14" customWidth="1"/>
    <col min="15881" max="15882" width="8.5703125" style="14" customWidth="1"/>
    <col min="15883" max="15883" width="8.7109375" style="14" customWidth="1"/>
    <col min="15884" max="15884" width="8.85546875" style="14" customWidth="1"/>
    <col min="15885" max="15885" width="8.5703125" style="14" customWidth="1"/>
    <col min="15886" max="15886" width="9" style="14" customWidth="1"/>
    <col min="15887" max="15887" width="8.5703125" style="14" customWidth="1"/>
    <col min="15888" max="15889" width="9.140625" style="14"/>
    <col min="15890" max="15890" width="13.7109375" style="14" customWidth="1"/>
    <col min="15891" max="16131" width="9.140625" style="14"/>
    <col min="16132" max="16132" width="50.42578125" style="14" bestFit="1" customWidth="1"/>
    <col min="16133" max="16133" width="16.5703125" style="14" customWidth="1"/>
    <col min="16134" max="16134" width="12.85546875" style="14" customWidth="1"/>
    <col min="16135" max="16135" width="15.28515625" style="14" customWidth="1"/>
    <col min="16136" max="16136" width="8.42578125" style="14" customWidth="1"/>
    <col min="16137" max="16138" width="8.5703125" style="14" customWidth="1"/>
    <col min="16139" max="16139" width="8.7109375" style="14" customWidth="1"/>
    <col min="16140" max="16140" width="8.85546875" style="14" customWidth="1"/>
    <col min="16141" max="16141" width="8.5703125" style="14" customWidth="1"/>
    <col min="16142" max="16142" width="9" style="14" customWidth="1"/>
    <col min="16143" max="16143" width="8.5703125" style="14" customWidth="1"/>
    <col min="16144" max="16145" width="9.140625" style="14"/>
    <col min="16146" max="16146" width="13.7109375" style="14" customWidth="1"/>
    <col min="16147" max="16384" width="9.140625" style="14"/>
  </cols>
  <sheetData>
    <row r="1" spans="1:18" ht="18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39" t="s">
        <v>87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94</v>
      </c>
      <c r="L2" s="139"/>
      <c r="M2" s="139"/>
      <c r="N2" s="139"/>
      <c r="O2" s="139"/>
      <c r="P2" s="139"/>
      <c r="Q2" s="139"/>
      <c r="R2" s="139"/>
    </row>
    <row r="3" spans="1:18" ht="15.75" customHeight="1">
      <c r="A3" s="139" t="s">
        <v>88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57</v>
      </c>
      <c r="L3" s="139"/>
      <c r="M3" s="139"/>
      <c r="N3" s="139"/>
      <c r="O3" s="139"/>
      <c r="P3" s="139"/>
      <c r="Q3" s="139"/>
      <c r="R3" s="139"/>
    </row>
    <row r="4" spans="1:18" ht="28.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25.5" customHeight="1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103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7">
        <f t="shared" ref="Q7" si="0">SUM(H7:P7)</f>
        <v>0</v>
      </c>
      <c r="R7" s="15"/>
    </row>
    <row r="8" spans="1:18">
      <c r="A8" s="128" t="s">
        <v>24</v>
      </c>
      <c r="B8" s="129"/>
      <c r="C8" s="103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7">
        <f t="shared" ref="Q8:Q15" si="1">SUM(H8:P8)</f>
        <v>0</v>
      </c>
      <c r="R8" s="15"/>
    </row>
    <row r="9" spans="1:18">
      <c r="A9" s="99">
        <v>1</v>
      </c>
      <c r="B9" s="17" t="s">
        <v>25</v>
      </c>
      <c r="C9" s="18">
        <v>150000</v>
      </c>
      <c r="D9" s="18">
        <v>0</v>
      </c>
      <c r="E9" s="18">
        <f>MMULT(C9,D9)</f>
        <v>0</v>
      </c>
      <c r="F9" s="18"/>
      <c r="G9" s="18"/>
      <c r="H9" s="17"/>
      <c r="I9" s="17"/>
      <c r="J9" s="17"/>
      <c r="K9" s="17"/>
      <c r="L9" s="17"/>
      <c r="M9" s="17"/>
      <c r="N9" s="17"/>
      <c r="O9" s="17"/>
      <c r="P9" s="17"/>
      <c r="Q9" s="17">
        <f t="shared" si="1"/>
        <v>0</v>
      </c>
      <c r="R9" s="17"/>
    </row>
    <row r="10" spans="1:18">
      <c r="A10" s="99">
        <v>2</v>
      </c>
      <c r="B10" s="17" t="s">
        <v>26</v>
      </c>
      <c r="C10" s="18">
        <v>35000</v>
      </c>
      <c r="D10" s="18">
        <v>1</v>
      </c>
      <c r="E10" s="18">
        <f t="shared" ref="E10:E58" si="2">MMULT(C10,D10)</f>
        <v>35000</v>
      </c>
      <c r="F10" s="18">
        <v>1</v>
      </c>
      <c r="G10" s="18"/>
      <c r="H10" s="17"/>
      <c r="I10" s="17"/>
      <c r="J10" s="17"/>
      <c r="K10" s="17"/>
      <c r="L10" s="17"/>
      <c r="M10" s="17"/>
      <c r="N10" s="17"/>
      <c r="O10" s="17"/>
      <c r="P10" s="17"/>
      <c r="Q10" s="17">
        <f t="shared" si="1"/>
        <v>0</v>
      </c>
      <c r="R10" s="17"/>
    </row>
    <row r="11" spans="1:18">
      <c r="A11" s="99">
        <v>3</v>
      </c>
      <c r="B11" s="17" t="s">
        <v>27</v>
      </c>
      <c r="C11" s="18">
        <v>60000</v>
      </c>
      <c r="D11" s="18">
        <v>2</v>
      </c>
      <c r="E11" s="18">
        <f t="shared" si="2"/>
        <v>120000</v>
      </c>
      <c r="F11" s="18">
        <v>2</v>
      </c>
      <c r="G11" s="18"/>
      <c r="H11" s="17"/>
      <c r="I11" s="17"/>
      <c r="J11" s="17"/>
      <c r="K11" s="17"/>
      <c r="L11" s="17"/>
      <c r="M11" s="17"/>
      <c r="N11" s="17"/>
      <c r="O11" s="17"/>
      <c r="P11" s="17"/>
      <c r="Q11" s="17">
        <f t="shared" si="1"/>
        <v>0</v>
      </c>
      <c r="R11" s="17"/>
    </row>
    <row r="12" spans="1:18">
      <c r="A12" s="99">
        <v>4</v>
      </c>
      <c r="B12" s="17" t="s">
        <v>28</v>
      </c>
      <c r="C12" s="18">
        <v>10000</v>
      </c>
      <c r="D12" s="18">
        <v>1</v>
      </c>
      <c r="E12" s="18">
        <f t="shared" si="2"/>
        <v>10000</v>
      </c>
      <c r="F12" s="18">
        <v>1</v>
      </c>
      <c r="G12" s="18"/>
      <c r="H12" s="17"/>
      <c r="I12" s="17"/>
      <c r="J12" s="17"/>
      <c r="K12" s="17"/>
      <c r="L12" s="17"/>
      <c r="M12" s="17"/>
      <c r="N12" s="17"/>
      <c r="O12" s="17"/>
      <c r="P12" s="17"/>
      <c r="Q12" s="17">
        <f t="shared" si="1"/>
        <v>0</v>
      </c>
      <c r="R12" s="17"/>
    </row>
    <row r="13" spans="1:18">
      <c r="A13" s="99">
        <v>5</v>
      </c>
      <c r="B13" s="17" t="s">
        <v>29</v>
      </c>
      <c r="C13" s="18">
        <v>70000</v>
      </c>
      <c r="D13" s="18">
        <v>0</v>
      </c>
      <c r="E13" s="18">
        <f t="shared" si="2"/>
        <v>0</v>
      </c>
      <c r="F13" s="18"/>
      <c r="G13" s="18"/>
      <c r="H13" s="17"/>
      <c r="I13" s="17"/>
      <c r="J13" s="17"/>
      <c r="K13" s="17"/>
      <c r="L13" s="17"/>
      <c r="M13" s="17"/>
      <c r="N13" s="17"/>
      <c r="O13" s="17"/>
      <c r="P13" s="17"/>
      <c r="Q13" s="17">
        <f t="shared" si="1"/>
        <v>0</v>
      </c>
      <c r="R13" s="17"/>
    </row>
    <row r="14" spans="1:18">
      <c r="A14" s="99">
        <v>6</v>
      </c>
      <c r="B14" s="17" t="s">
        <v>30</v>
      </c>
      <c r="C14" s="18">
        <v>40000</v>
      </c>
      <c r="D14" s="18">
        <v>0</v>
      </c>
      <c r="E14" s="18">
        <f t="shared" si="2"/>
        <v>0</v>
      </c>
      <c r="F14" s="18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>
        <f t="shared" si="1"/>
        <v>0</v>
      </c>
      <c r="R14" s="17"/>
    </row>
    <row r="15" spans="1:18">
      <c r="A15" s="99">
        <v>7</v>
      </c>
      <c r="B15" s="17" t="s">
        <v>31</v>
      </c>
      <c r="C15" s="18">
        <v>65000</v>
      </c>
      <c r="D15" s="18">
        <v>0</v>
      </c>
      <c r="E15" s="18">
        <f t="shared" si="2"/>
        <v>0</v>
      </c>
      <c r="F15" s="18"/>
      <c r="G15" s="18"/>
      <c r="H15" s="17"/>
      <c r="I15" s="17"/>
      <c r="J15" s="17"/>
      <c r="K15" s="17"/>
      <c r="L15" s="17"/>
      <c r="M15" s="17"/>
      <c r="N15" s="17"/>
      <c r="O15" s="17"/>
      <c r="P15" s="17"/>
      <c r="Q15" s="17">
        <f t="shared" si="1"/>
        <v>0</v>
      </c>
      <c r="R15" s="17"/>
    </row>
    <row r="16" spans="1:18">
      <c r="A16" s="128" t="s">
        <v>32</v>
      </c>
      <c r="B16" s="129"/>
      <c r="C16" s="120">
        <v>0</v>
      </c>
      <c r="D16" s="15">
        <v>0</v>
      </c>
      <c r="E16" s="18">
        <f t="shared" si="2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7">
        <f t="shared" ref="Q16:Q34" si="3">SUM(H16:P16)</f>
        <v>0</v>
      </c>
      <c r="R16" s="15"/>
    </row>
    <row r="17" spans="1:18">
      <c r="A17" s="99">
        <v>1</v>
      </c>
      <c r="B17" s="19" t="s">
        <v>33</v>
      </c>
      <c r="C17" s="16">
        <v>120000</v>
      </c>
      <c r="D17" s="18">
        <v>0</v>
      </c>
      <c r="E17" s="18">
        <f t="shared" si="2"/>
        <v>0</v>
      </c>
      <c r="F17" s="18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>
        <f t="shared" si="3"/>
        <v>0</v>
      </c>
      <c r="R17" s="17"/>
    </row>
    <row r="18" spans="1:18">
      <c r="A18" s="99">
        <v>2</v>
      </c>
      <c r="B18" s="19" t="s">
        <v>34</v>
      </c>
      <c r="C18" s="18">
        <v>610000</v>
      </c>
      <c r="D18" s="18">
        <v>0</v>
      </c>
      <c r="E18" s="18">
        <f t="shared" si="2"/>
        <v>0</v>
      </c>
      <c r="F18" s="18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>
        <f t="shared" si="3"/>
        <v>0</v>
      </c>
      <c r="R18" s="17"/>
    </row>
    <row r="19" spans="1:18">
      <c r="A19" s="99">
        <v>3</v>
      </c>
      <c r="B19" s="19" t="s">
        <v>35</v>
      </c>
      <c r="C19" s="16">
        <v>50000</v>
      </c>
      <c r="D19" s="18">
        <v>0</v>
      </c>
      <c r="E19" s="18">
        <f t="shared" si="2"/>
        <v>0</v>
      </c>
      <c r="F19" s="18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>
        <f t="shared" si="3"/>
        <v>0</v>
      </c>
      <c r="R19" s="17"/>
    </row>
    <row r="20" spans="1:18">
      <c r="A20" s="128" t="s">
        <v>36</v>
      </c>
      <c r="B20" s="129"/>
      <c r="C20" s="120">
        <v>0</v>
      </c>
      <c r="D20" s="15">
        <v>0</v>
      </c>
      <c r="E20" s="18">
        <f t="shared" si="2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7">
        <f t="shared" si="3"/>
        <v>0</v>
      </c>
      <c r="R20" s="15"/>
    </row>
    <row r="21" spans="1:18">
      <c r="A21" s="99">
        <v>1</v>
      </c>
      <c r="B21" s="17" t="s">
        <v>37</v>
      </c>
      <c r="C21" s="18">
        <v>12000</v>
      </c>
      <c r="D21" s="18">
        <v>1</v>
      </c>
      <c r="E21" s="18">
        <f t="shared" si="2"/>
        <v>12000</v>
      </c>
      <c r="F21" s="18">
        <v>1</v>
      </c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>
        <f t="shared" si="3"/>
        <v>0</v>
      </c>
      <c r="R21" s="17"/>
    </row>
    <row r="22" spans="1:18">
      <c r="A22" s="128" t="s">
        <v>38</v>
      </c>
      <c r="B22" s="129"/>
      <c r="C22" s="120">
        <v>0</v>
      </c>
      <c r="D22" s="15">
        <v>0</v>
      </c>
      <c r="E22" s="18">
        <f t="shared" si="2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7">
        <f t="shared" si="3"/>
        <v>0</v>
      </c>
      <c r="R22" s="15"/>
    </row>
    <row r="23" spans="1:18">
      <c r="A23" s="99">
        <v>1</v>
      </c>
      <c r="B23" s="17" t="s">
        <v>39</v>
      </c>
      <c r="C23" s="18">
        <v>100000</v>
      </c>
      <c r="D23" s="18">
        <v>0</v>
      </c>
      <c r="E23" s="18">
        <f t="shared" si="2"/>
        <v>0</v>
      </c>
      <c r="F23" s="18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>
        <f t="shared" si="3"/>
        <v>0</v>
      </c>
      <c r="R23" s="17"/>
    </row>
    <row r="24" spans="1:18">
      <c r="A24" s="128" t="s">
        <v>40</v>
      </c>
      <c r="B24" s="129"/>
      <c r="C24" s="120">
        <v>0</v>
      </c>
      <c r="D24" s="15">
        <v>0</v>
      </c>
      <c r="E24" s="18">
        <f t="shared" si="2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>
        <f t="shared" si="3"/>
        <v>0</v>
      </c>
      <c r="R24" s="15"/>
    </row>
    <row r="25" spans="1:18">
      <c r="A25" s="99">
        <v>1</v>
      </c>
      <c r="B25" s="17" t="s">
        <v>41</v>
      </c>
      <c r="C25" s="18">
        <v>350000</v>
      </c>
      <c r="D25" s="18">
        <v>1</v>
      </c>
      <c r="E25" s="18">
        <f t="shared" si="2"/>
        <v>350000</v>
      </c>
      <c r="F25" s="18">
        <v>1</v>
      </c>
      <c r="G25" s="18"/>
      <c r="H25" s="17"/>
      <c r="I25" s="17"/>
      <c r="J25" s="17"/>
      <c r="K25" s="17"/>
      <c r="L25" s="17"/>
      <c r="M25" s="17"/>
      <c r="N25" s="17"/>
      <c r="O25" s="17"/>
      <c r="P25" s="17"/>
      <c r="Q25" s="17">
        <f t="shared" si="3"/>
        <v>0</v>
      </c>
      <c r="R25" s="17"/>
    </row>
    <row r="26" spans="1:18">
      <c r="A26" s="99">
        <v>2</v>
      </c>
      <c r="B26" s="17" t="s">
        <v>42</v>
      </c>
      <c r="C26" s="18">
        <v>45000</v>
      </c>
      <c r="D26" s="18">
        <v>0</v>
      </c>
      <c r="E26" s="18">
        <f t="shared" si="2"/>
        <v>0</v>
      </c>
      <c r="F26" s="18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>
        <f t="shared" si="3"/>
        <v>0</v>
      </c>
      <c r="R26" s="17"/>
    </row>
    <row r="27" spans="1:18">
      <c r="A27" s="99">
        <v>3</v>
      </c>
      <c r="B27" s="17" t="s">
        <v>43</v>
      </c>
      <c r="C27" s="16">
        <v>55000</v>
      </c>
      <c r="D27" s="18">
        <v>0</v>
      </c>
      <c r="E27" s="18">
        <f t="shared" si="2"/>
        <v>0</v>
      </c>
      <c r="F27" s="18"/>
      <c r="G27" s="18"/>
      <c r="H27" s="17"/>
      <c r="I27" s="17"/>
      <c r="J27" s="17"/>
      <c r="K27" s="17"/>
      <c r="L27" s="17"/>
      <c r="M27" s="17"/>
      <c r="N27" s="17"/>
      <c r="O27" s="17"/>
      <c r="P27" s="17"/>
      <c r="Q27" s="17">
        <f t="shared" si="3"/>
        <v>0</v>
      </c>
      <c r="R27" s="17"/>
    </row>
    <row r="28" spans="1:18">
      <c r="A28" s="99">
        <v>4</v>
      </c>
      <c r="B28" s="17" t="s">
        <v>44</v>
      </c>
      <c r="C28" s="16">
        <v>200000</v>
      </c>
      <c r="D28" s="18">
        <v>3</v>
      </c>
      <c r="E28" s="18">
        <f t="shared" si="2"/>
        <v>600000</v>
      </c>
      <c r="F28" s="18">
        <v>3</v>
      </c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>
        <f t="shared" si="3"/>
        <v>0</v>
      </c>
      <c r="R28" s="17"/>
    </row>
    <row r="29" spans="1:18">
      <c r="A29" s="99">
        <v>5</v>
      </c>
      <c r="B29" s="17" t="s">
        <v>45</v>
      </c>
      <c r="C29" s="16">
        <v>55000</v>
      </c>
      <c r="D29" s="18">
        <v>1</v>
      </c>
      <c r="E29" s="18">
        <f t="shared" si="2"/>
        <v>55000</v>
      </c>
      <c r="F29" s="18">
        <v>1</v>
      </c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>
        <f t="shared" si="3"/>
        <v>0</v>
      </c>
      <c r="R29" s="17"/>
    </row>
    <row r="30" spans="1:18">
      <c r="A30" s="99">
        <v>6</v>
      </c>
      <c r="B30" s="17" t="s">
        <v>46</v>
      </c>
      <c r="C30" s="16">
        <v>200000</v>
      </c>
      <c r="D30" s="18">
        <v>0</v>
      </c>
      <c r="E30" s="18">
        <f t="shared" si="2"/>
        <v>0</v>
      </c>
      <c r="F30" s="18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>
        <f t="shared" si="3"/>
        <v>0</v>
      </c>
      <c r="R30" s="17"/>
    </row>
    <row r="31" spans="1:18">
      <c r="A31" s="99">
        <v>7</v>
      </c>
      <c r="B31" s="17" t="s">
        <v>47</v>
      </c>
      <c r="C31" s="16">
        <v>200000</v>
      </c>
      <c r="D31" s="18">
        <v>0</v>
      </c>
      <c r="E31" s="18">
        <f t="shared" si="2"/>
        <v>0</v>
      </c>
      <c r="F31" s="18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>
        <f t="shared" si="3"/>
        <v>0</v>
      </c>
      <c r="R31" s="17"/>
    </row>
    <row r="32" spans="1:18">
      <c r="A32" s="99">
        <v>8</v>
      </c>
      <c r="B32" s="17" t="s">
        <v>48</v>
      </c>
      <c r="C32" s="18">
        <v>45000</v>
      </c>
      <c r="D32" s="18">
        <v>0</v>
      </c>
      <c r="E32" s="18">
        <f t="shared" si="2"/>
        <v>0</v>
      </c>
      <c r="F32" s="18"/>
      <c r="G32" s="18"/>
      <c r="H32" s="17"/>
      <c r="I32" s="17"/>
      <c r="J32" s="17"/>
      <c r="K32" s="17"/>
      <c r="L32" s="17"/>
      <c r="M32" s="17"/>
      <c r="N32" s="17"/>
      <c r="O32" s="17"/>
      <c r="P32" s="17"/>
      <c r="Q32" s="17">
        <f t="shared" si="3"/>
        <v>0</v>
      </c>
      <c r="R32" s="17"/>
    </row>
    <row r="33" spans="1:18">
      <c r="A33" s="99">
        <v>9</v>
      </c>
      <c r="B33" s="17" t="s">
        <v>49</v>
      </c>
      <c r="C33" s="16">
        <v>130000</v>
      </c>
      <c r="D33" s="18">
        <v>4</v>
      </c>
      <c r="E33" s="18">
        <f t="shared" si="2"/>
        <v>520000</v>
      </c>
      <c r="F33" s="18">
        <v>4</v>
      </c>
      <c r="G33" s="18"/>
      <c r="H33" s="17"/>
      <c r="I33" s="17"/>
      <c r="J33" s="17"/>
      <c r="K33" s="17"/>
      <c r="L33" s="17"/>
      <c r="M33" s="17"/>
      <c r="N33" s="17"/>
      <c r="O33" s="17"/>
      <c r="P33" s="17"/>
      <c r="Q33" s="17">
        <f t="shared" si="3"/>
        <v>0</v>
      </c>
      <c r="R33" s="17"/>
    </row>
    <row r="34" spans="1:18">
      <c r="A34" s="99">
        <v>10</v>
      </c>
      <c r="B34" s="17" t="s">
        <v>50</v>
      </c>
      <c r="C34" s="16">
        <v>200000</v>
      </c>
      <c r="D34" s="18">
        <v>0</v>
      </c>
      <c r="E34" s="18">
        <f t="shared" si="2"/>
        <v>0</v>
      </c>
      <c r="F34" s="18"/>
      <c r="G34" s="18"/>
      <c r="H34" s="17"/>
      <c r="I34" s="17"/>
      <c r="J34" s="17"/>
      <c r="K34" s="17"/>
      <c r="L34" s="17"/>
      <c r="M34" s="17"/>
      <c r="N34" s="17"/>
      <c r="O34" s="17"/>
      <c r="P34" s="17"/>
      <c r="Q34" s="17">
        <f t="shared" si="3"/>
        <v>0</v>
      </c>
      <c r="R34" s="17"/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8">
        <f t="shared" si="2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7">
        <f t="shared" ref="Q35:Q57" si="4">SUM(H35:P35)</f>
        <v>0</v>
      </c>
      <c r="R35" s="15"/>
    </row>
    <row r="36" spans="1:18">
      <c r="A36" s="99">
        <v>1</v>
      </c>
      <c r="B36" s="17" t="s">
        <v>41</v>
      </c>
      <c r="C36" s="18">
        <v>350000</v>
      </c>
      <c r="D36" s="18">
        <v>1</v>
      </c>
      <c r="E36" s="18">
        <f t="shared" si="2"/>
        <v>350000</v>
      </c>
      <c r="F36" s="18">
        <v>1</v>
      </c>
      <c r="G36" s="18"/>
      <c r="H36" s="17"/>
      <c r="I36" s="17"/>
      <c r="J36" s="17"/>
      <c r="K36" s="17"/>
      <c r="L36" s="17"/>
      <c r="M36" s="17"/>
      <c r="N36" s="17"/>
      <c r="O36" s="17"/>
      <c r="P36" s="17"/>
      <c r="Q36" s="17">
        <f t="shared" si="4"/>
        <v>0</v>
      </c>
      <c r="R36" s="17"/>
    </row>
    <row r="37" spans="1:18">
      <c r="A37" s="99">
        <v>2</v>
      </c>
      <c r="B37" s="17" t="s">
        <v>42</v>
      </c>
      <c r="C37" s="18">
        <v>45000</v>
      </c>
      <c r="D37" s="18">
        <v>0</v>
      </c>
      <c r="E37" s="18">
        <f t="shared" si="2"/>
        <v>0</v>
      </c>
      <c r="F37" s="18"/>
      <c r="G37" s="18"/>
      <c r="H37" s="17"/>
      <c r="I37" s="17"/>
      <c r="J37" s="17"/>
      <c r="K37" s="17"/>
      <c r="L37" s="17"/>
      <c r="M37" s="17"/>
      <c r="N37" s="17"/>
      <c r="O37" s="17"/>
      <c r="P37" s="17"/>
      <c r="Q37" s="17">
        <f t="shared" si="4"/>
        <v>0</v>
      </c>
      <c r="R37" s="17"/>
    </row>
    <row r="38" spans="1:18">
      <c r="A38" s="99">
        <v>3</v>
      </c>
      <c r="B38" s="17" t="s">
        <v>43</v>
      </c>
      <c r="C38" s="16">
        <v>55000</v>
      </c>
      <c r="D38" s="18">
        <v>0</v>
      </c>
      <c r="E38" s="18">
        <f t="shared" si="2"/>
        <v>0</v>
      </c>
      <c r="F38" s="18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>
        <f t="shared" si="4"/>
        <v>0</v>
      </c>
      <c r="R38" s="17"/>
    </row>
    <row r="39" spans="1:18">
      <c r="A39" s="99">
        <v>4</v>
      </c>
      <c r="B39" s="17" t="s">
        <v>44</v>
      </c>
      <c r="C39" s="16">
        <v>200000</v>
      </c>
      <c r="D39" s="18">
        <v>3</v>
      </c>
      <c r="E39" s="18">
        <f t="shared" si="2"/>
        <v>600000</v>
      </c>
      <c r="F39" s="18">
        <v>3</v>
      </c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>
        <f t="shared" si="4"/>
        <v>0</v>
      </c>
      <c r="R39" s="17"/>
    </row>
    <row r="40" spans="1:18">
      <c r="A40" s="99">
        <v>5</v>
      </c>
      <c r="B40" s="17" t="s">
        <v>45</v>
      </c>
      <c r="C40" s="16">
        <v>55000</v>
      </c>
      <c r="D40" s="18">
        <v>0</v>
      </c>
      <c r="E40" s="18">
        <f t="shared" si="2"/>
        <v>0</v>
      </c>
      <c r="F40" s="18"/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>
        <f t="shared" si="4"/>
        <v>0</v>
      </c>
      <c r="R40" s="17"/>
    </row>
    <row r="41" spans="1:18">
      <c r="A41" s="99">
        <v>6</v>
      </c>
      <c r="B41" s="17" t="s">
        <v>46</v>
      </c>
      <c r="C41" s="16">
        <v>200000</v>
      </c>
      <c r="D41" s="18">
        <v>1</v>
      </c>
      <c r="E41" s="18">
        <f t="shared" si="2"/>
        <v>200000</v>
      </c>
      <c r="F41" s="18">
        <v>1</v>
      </c>
      <c r="G41" s="18"/>
      <c r="H41" s="17"/>
      <c r="I41" s="17"/>
      <c r="J41" s="17"/>
      <c r="K41" s="17"/>
      <c r="L41" s="17"/>
      <c r="M41" s="17"/>
      <c r="N41" s="17"/>
      <c r="O41" s="17"/>
      <c r="P41" s="17"/>
      <c r="Q41" s="17">
        <f t="shared" si="4"/>
        <v>0</v>
      </c>
      <c r="R41" s="17"/>
    </row>
    <row r="42" spans="1:18">
      <c r="A42" s="99">
        <v>7</v>
      </c>
      <c r="B42" s="17" t="s">
        <v>47</v>
      </c>
      <c r="C42" s="16">
        <v>200000</v>
      </c>
      <c r="D42" s="18">
        <v>0</v>
      </c>
      <c r="E42" s="18">
        <f t="shared" si="2"/>
        <v>0</v>
      </c>
      <c r="F42" s="18"/>
      <c r="G42" s="18"/>
      <c r="H42" s="17"/>
      <c r="I42" s="17"/>
      <c r="J42" s="17"/>
      <c r="K42" s="17"/>
      <c r="L42" s="17"/>
      <c r="M42" s="17"/>
      <c r="N42" s="17"/>
      <c r="O42" s="17"/>
      <c r="P42" s="17"/>
      <c r="Q42" s="17">
        <f t="shared" si="4"/>
        <v>0</v>
      </c>
      <c r="R42" s="17"/>
    </row>
    <row r="43" spans="1:18">
      <c r="A43" s="99">
        <v>8</v>
      </c>
      <c r="B43" s="17" t="s">
        <v>48</v>
      </c>
      <c r="C43" s="18">
        <v>45000</v>
      </c>
      <c r="D43" s="18">
        <v>0</v>
      </c>
      <c r="E43" s="18">
        <f t="shared" si="2"/>
        <v>0</v>
      </c>
      <c r="F43" s="18"/>
      <c r="G43" s="18"/>
      <c r="H43" s="17"/>
      <c r="I43" s="17"/>
      <c r="J43" s="17"/>
      <c r="K43" s="17"/>
      <c r="L43" s="17"/>
      <c r="M43" s="17"/>
      <c r="N43" s="17"/>
      <c r="O43" s="17"/>
      <c r="P43" s="17"/>
      <c r="Q43" s="17">
        <f t="shared" si="4"/>
        <v>0</v>
      </c>
      <c r="R43" s="17"/>
    </row>
    <row r="44" spans="1:18">
      <c r="A44" s="99">
        <v>9</v>
      </c>
      <c r="B44" s="17" t="s">
        <v>49</v>
      </c>
      <c r="C44" s="16">
        <v>130000</v>
      </c>
      <c r="D44" s="18">
        <v>3</v>
      </c>
      <c r="E44" s="18">
        <f t="shared" si="2"/>
        <v>390000</v>
      </c>
      <c r="F44" s="18">
        <v>3</v>
      </c>
      <c r="G44" s="18"/>
      <c r="H44" s="17"/>
      <c r="I44" s="17"/>
      <c r="J44" s="17"/>
      <c r="K44" s="17"/>
      <c r="L44" s="17"/>
      <c r="M44" s="17"/>
      <c r="N44" s="17"/>
      <c r="O44" s="17"/>
      <c r="P44" s="17"/>
      <c r="Q44" s="17">
        <f t="shared" si="4"/>
        <v>0</v>
      </c>
      <c r="R44" s="17"/>
    </row>
    <row r="45" spans="1:18">
      <c r="A45" s="99">
        <v>10</v>
      </c>
      <c r="B45" s="17" t="s">
        <v>50</v>
      </c>
      <c r="C45" s="16">
        <v>200000</v>
      </c>
      <c r="D45" s="18">
        <v>1</v>
      </c>
      <c r="E45" s="18">
        <f t="shared" si="2"/>
        <v>200000</v>
      </c>
      <c r="F45" s="18">
        <v>1</v>
      </c>
      <c r="G45" s="18"/>
      <c r="H45" s="17"/>
      <c r="I45" s="17"/>
      <c r="J45" s="17"/>
      <c r="K45" s="17"/>
      <c r="L45" s="17"/>
      <c r="M45" s="17"/>
      <c r="N45" s="17"/>
      <c r="O45" s="17"/>
      <c r="P45" s="17"/>
      <c r="Q45" s="17">
        <f t="shared" si="4"/>
        <v>0</v>
      </c>
      <c r="R45" s="17"/>
    </row>
    <row r="46" spans="1:18">
      <c r="A46" s="128" t="s">
        <v>52</v>
      </c>
      <c r="B46" s="129"/>
      <c r="C46" s="120">
        <v>0</v>
      </c>
      <c r="D46" s="15">
        <v>0</v>
      </c>
      <c r="E46" s="18">
        <f t="shared" si="2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7">
        <f t="shared" si="4"/>
        <v>0</v>
      </c>
      <c r="R46" s="15"/>
    </row>
    <row r="47" spans="1:18">
      <c r="A47" s="99">
        <v>1</v>
      </c>
      <c r="B47" s="17" t="s">
        <v>41</v>
      </c>
      <c r="C47" s="18">
        <v>350000</v>
      </c>
      <c r="D47" s="18">
        <v>1</v>
      </c>
      <c r="E47" s="18">
        <f t="shared" si="2"/>
        <v>350000</v>
      </c>
      <c r="F47" s="18">
        <v>1</v>
      </c>
      <c r="G47" s="18"/>
      <c r="H47" s="17"/>
      <c r="I47" s="17"/>
      <c r="J47" s="17"/>
      <c r="K47" s="17"/>
      <c r="L47" s="17"/>
      <c r="M47" s="17"/>
      <c r="N47" s="17"/>
      <c r="O47" s="17"/>
      <c r="P47" s="17"/>
      <c r="Q47" s="17">
        <f t="shared" si="4"/>
        <v>0</v>
      </c>
      <c r="R47" s="17"/>
    </row>
    <row r="48" spans="1:18">
      <c r="A48" s="99">
        <v>2</v>
      </c>
      <c r="B48" s="17" t="s">
        <v>42</v>
      </c>
      <c r="C48" s="18">
        <v>45000</v>
      </c>
      <c r="D48" s="18">
        <v>0</v>
      </c>
      <c r="E48" s="18">
        <f t="shared" si="2"/>
        <v>0</v>
      </c>
      <c r="F48" s="18"/>
      <c r="G48" s="18"/>
      <c r="H48" s="17"/>
      <c r="I48" s="17"/>
      <c r="J48" s="17"/>
      <c r="K48" s="17"/>
      <c r="L48" s="17"/>
      <c r="M48" s="17"/>
      <c r="N48" s="17"/>
      <c r="O48" s="17"/>
      <c r="P48" s="17"/>
      <c r="Q48" s="17">
        <f t="shared" si="4"/>
        <v>0</v>
      </c>
      <c r="R48" s="17"/>
    </row>
    <row r="49" spans="1:18">
      <c r="A49" s="99">
        <v>3</v>
      </c>
      <c r="B49" s="17" t="s">
        <v>43</v>
      </c>
      <c r="C49" s="16">
        <v>55000</v>
      </c>
      <c r="D49" s="18">
        <v>0</v>
      </c>
      <c r="E49" s="18">
        <f t="shared" si="2"/>
        <v>0</v>
      </c>
      <c r="F49" s="18"/>
      <c r="G49" s="18"/>
      <c r="H49" s="17"/>
      <c r="I49" s="17"/>
      <c r="J49" s="17"/>
      <c r="K49" s="17"/>
      <c r="L49" s="17"/>
      <c r="M49" s="17"/>
      <c r="N49" s="17"/>
      <c r="O49" s="17"/>
      <c r="P49" s="17"/>
      <c r="Q49" s="17">
        <f t="shared" si="4"/>
        <v>0</v>
      </c>
      <c r="R49" s="17"/>
    </row>
    <row r="50" spans="1:18">
      <c r="A50" s="99">
        <v>4</v>
      </c>
      <c r="B50" s="17" t="s">
        <v>44</v>
      </c>
      <c r="C50" s="16">
        <v>200000</v>
      </c>
      <c r="D50" s="18">
        <v>3</v>
      </c>
      <c r="E50" s="18">
        <f t="shared" si="2"/>
        <v>600000</v>
      </c>
      <c r="F50" s="18">
        <v>3</v>
      </c>
      <c r="G50" s="18"/>
      <c r="H50" s="17"/>
      <c r="I50" s="17"/>
      <c r="J50" s="17"/>
      <c r="K50" s="17"/>
      <c r="L50" s="17"/>
      <c r="M50" s="17"/>
      <c r="N50" s="17"/>
      <c r="O50" s="17"/>
      <c r="P50" s="17"/>
      <c r="Q50" s="17">
        <f t="shared" si="4"/>
        <v>0</v>
      </c>
      <c r="R50" s="17"/>
    </row>
    <row r="51" spans="1:18">
      <c r="A51" s="99">
        <v>5</v>
      </c>
      <c r="B51" s="17" t="s">
        <v>45</v>
      </c>
      <c r="C51" s="16">
        <v>55000</v>
      </c>
      <c r="D51" s="18">
        <v>1</v>
      </c>
      <c r="E51" s="18">
        <f t="shared" si="2"/>
        <v>55000</v>
      </c>
      <c r="F51" s="18">
        <v>1</v>
      </c>
      <c r="G51" s="18"/>
      <c r="H51" s="17"/>
      <c r="I51" s="17"/>
      <c r="J51" s="17"/>
      <c r="K51" s="17"/>
      <c r="L51" s="17"/>
      <c r="M51" s="17"/>
      <c r="N51" s="17"/>
      <c r="O51" s="17"/>
      <c r="P51" s="17"/>
      <c r="Q51" s="17">
        <f t="shared" si="4"/>
        <v>0</v>
      </c>
      <c r="R51" s="17"/>
    </row>
    <row r="52" spans="1:18">
      <c r="A52" s="99">
        <v>6</v>
      </c>
      <c r="B52" s="17" t="s">
        <v>46</v>
      </c>
      <c r="C52" s="16">
        <v>200000</v>
      </c>
      <c r="D52" s="18">
        <v>0</v>
      </c>
      <c r="E52" s="18">
        <f t="shared" si="2"/>
        <v>0</v>
      </c>
      <c r="F52" s="18"/>
      <c r="G52" s="18"/>
      <c r="H52" s="17"/>
      <c r="I52" s="17"/>
      <c r="J52" s="17"/>
      <c r="K52" s="17"/>
      <c r="L52" s="17"/>
      <c r="M52" s="17"/>
      <c r="N52" s="17"/>
      <c r="O52" s="17"/>
      <c r="P52" s="17"/>
      <c r="Q52" s="17">
        <f t="shared" si="4"/>
        <v>0</v>
      </c>
      <c r="R52" s="17"/>
    </row>
    <row r="53" spans="1:18">
      <c r="A53" s="99">
        <v>7</v>
      </c>
      <c r="B53" s="17" t="s">
        <v>47</v>
      </c>
      <c r="C53" s="16">
        <v>200000</v>
      </c>
      <c r="D53" s="18">
        <v>0</v>
      </c>
      <c r="E53" s="18">
        <f t="shared" si="2"/>
        <v>0</v>
      </c>
      <c r="F53" s="18"/>
      <c r="G53" s="18"/>
      <c r="H53" s="17"/>
      <c r="I53" s="17"/>
      <c r="J53" s="17"/>
      <c r="K53" s="17"/>
      <c r="L53" s="17"/>
      <c r="M53" s="17"/>
      <c r="N53" s="17"/>
      <c r="O53" s="17"/>
      <c r="P53" s="17"/>
      <c r="Q53" s="17">
        <f t="shared" si="4"/>
        <v>0</v>
      </c>
      <c r="R53" s="17"/>
    </row>
    <row r="54" spans="1:18">
      <c r="A54" s="99">
        <v>8</v>
      </c>
      <c r="B54" s="17" t="s">
        <v>48</v>
      </c>
      <c r="C54" s="18">
        <v>45000</v>
      </c>
      <c r="D54" s="18">
        <v>0</v>
      </c>
      <c r="E54" s="18">
        <f t="shared" si="2"/>
        <v>0</v>
      </c>
      <c r="F54" s="18"/>
      <c r="G54" s="18"/>
      <c r="H54" s="17"/>
      <c r="I54" s="17"/>
      <c r="J54" s="17"/>
      <c r="K54" s="17"/>
      <c r="L54" s="17"/>
      <c r="M54" s="17"/>
      <c r="N54" s="17"/>
      <c r="O54" s="17"/>
      <c r="P54" s="17"/>
      <c r="Q54" s="17">
        <f t="shared" si="4"/>
        <v>0</v>
      </c>
      <c r="R54" s="17"/>
    </row>
    <row r="55" spans="1:18">
      <c r="A55" s="99">
        <v>9</v>
      </c>
      <c r="B55" s="17" t="s">
        <v>49</v>
      </c>
      <c r="C55" s="16">
        <v>130000</v>
      </c>
      <c r="D55" s="18">
        <v>4</v>
      </c>
      <c r="E55" s="18">
        <f t="shared" si="2"/>
        <v>520000</v>
      </c>
      <c r="F55" s="18">
        <v>4</v>
      </c>
      <c r="G55" s="18"/>
      <c r="H55" s="17"/>
      <c r="I55" s="17"/>
      <c r="J55" s="17"/>
      <c r="K55" s="17"/>
      <c r="L55" s="17"/>
      <c r="M55" s="17"/>
      <c r="N55" s="17"/>
      <c r="O55" s="17"/>
      <c r="P55" s="17"/>
      <c r="Q55" s="17">
        <f t="shared" si="4"/>
        <v>0</v>
      </c>
      <c r="R55" s="17"/>
    </row>
    <row r="56" spans="1:18">
      <c r="A56" s="99">
        <v>10</v>
      </c>
      <c r="B56" s="17" t="s">
        <v>50</v>
      </c>
      <c r="C56" s="16">
        <v>200000</v>
      </c>
      <c r="D56" s="18">
        <v>0</v>
      </c>
      <c r="E56" s="18">
        <f t="shared" si="2"/>
        <v>0</v>
      </c>
      <c r="F56" s="18"/>
      <c r="G56" s="18"/>
      <c r="H56" s="17"/>
      <c r="I56" s="17"/>
      <c r="J56" s="17"/>
      <c r="K56" s="17"/>
      <c r="L56" s="17"/>
      <c r="M56" s="17"/>
      <c r="N56" s="17"/>
      <c r="O56" s="17"/>
      <c r="P56" s="17"/>
      <c r="Q56" s="17">
        <f t="shared" si="4"/>
        <v>0</v>
      </c>
      <c r="R56" s="17"/>
    </row>
    <row r="57" spans="1:18">
      <c r="A57" s="128" t="s">
        <v>53</v>
      </c>
      <c r="B57" s="129"/>
      <c r="C57" s="120">
        <v>0</v>
      </c>
      <c r="D57" s="15">
        <v>0</v>
      </c>
      <c r="E57" s="18">
        <f t="shared" si="2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7">
        <f t="shared" si="4"/>
        <v>0</v>
      </c>
      <c r="R57" s="15"/>
    </row>
    <row r="58" spans="1:18">
      <c r="A58" s="99">
        <v>1</v>
      </c>
      <c r="B58" s="17" t="s">
        <v>54</v>
      </c>
      <c r="C58" s="16">
        <v>120000</v>
      </c>
      <c r="D58" s="18">
        <v>0</v>
      </c>
      <c r="E58" s="18">
        <f t="shared" si="2"/>
        <v>0</v>
      </c>
      <c r="F58" s="18"/>
      <c r="G58" s="18"/>
      <c r="H58" s="17"/>
      <c r="I58" s="17"/>
      <c r="J58" s="17"/>
      <c r="K58" s="17"/>
      <c r="L58" s="17"/>
      <c r="M58" s="17"/>
      <c r="N58" s="17"/>
      <c r="O58" s="17"/>
      <c r="P58" s="17"/>
      <c r="Q58" s="17">
        <f t="shared" ref="Q58" si="5">SUM(H58:P58)</f>
        <v>0</v>
      </c>
      <c r="R58" s="17"/>
    </row>
    <row r="59" spans="1:18">
      <c r="A59" s="37"/>
      <c r="B59" s="117" t="s">
        <v>21</v>
      </c>
      <c r="C59" s="37"/>
      <c r="D59" s="15">
        <f t="shared" ref="D59:Q59" si="6">SUM(D7:D58)</f>
        <v>32</v>
      </c>
      <c r="E59" s="121">
        <f>SUM(E9:E58)</f>
        <v>4967000</v>
      </c>
      <c r="F59" s="15">
        <f t="shared" si="6"/>
        <v>32</v>
      </c>
      <c r="G59" s="15">
        <f t="shared" si="6"/>
        <v>0</v>
      </c>
      <c r="H59" s="15">
        <f t="shared" si="6"/>
        <v>0</v>
      </c>
      <c r="I59" s="15">
        <f t="shared" si="6"/>
        <v>0</v>
      </c>
      <c r="J59" s="15">
        <f t="shared" si="6"/>
        <v>0</v>
      </c>
      <c r="K59" s="15">
        <f t="shared" si="6"/>
        <v>0</v>
      </c>
      <c r="L59" s="15">
        <f t="shared" si="6"/>
        <v>0</v>
      </c>
      <c r="M59" s="15">
        <f t="shared" si="6"/>
        <v>0</v>
      </c>
      <c r="N59" s="15">
        <f t="shared" si="6"/>
        <v>0</v>
      </c>
      <c r="O59" s="15">
        <f t="shared" si="6"/>
        <v>0</v>
      </c>
      <c r="P59" s="15">
        <f t="shared" si="6"/>
        <v>0</v>
      </c>
      <c r="Q59" s="15">
        <f t="shared" si="6"/>
        <v>0</v>
      </c>
      <c r="R59" s="15"/>
    </row>
  </sheetData>
  <mergeCells count="22">
    <mergeCell ref="A8:B8"/>
    <mergeCell ref="A1:R1"/>
    <mergeCell ref="A2:J2"/>
    <mergeCell ref="K2:R2"/>
    <mergeCell ref="A3:J3"/>
    <mergeCell ref="K3:R3"/>
    <mergeCell ref="A4:A5"/>
    <mergeCell ref="B4:B5"/>
    <mergeCell ref="D4:D5"/>
    <mergeCell ref="F4:F5"/>
    <mergeCell ref="G4:G5"/>
    <mergeCell ref="H4:Q5"/>
    <mergeCell ref="R4:R5"/>
    <mergeCell ref="C4:C5"/>
    <mergeCell ref="A7:B7"/>
    <mergeCell ref="A57:B57"/>
    <mergeCell ref="A16:B16"/>
    <mergeCell ref="A20:B20"/>
    <mergeCell ref="A22:B22"/>
    <mergeCell ref="A24:B24"/>
    <mergeCell ref="A35:B35"/>
    <mergeCell ref="A46:B46"/>
  </mergeCells>
  <pageMargins left="0.17" right="0.17" top="0.75" bottom="0.75" header="0.3" footer="0.3"/>
  <pageSetup paperSize="9" scale="70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60"/>
  <sheetViews>
    <sheetView topLeftCell="A47" workbookViewId="0">
      <selection activeCell="C63" sqref="C63"/>
    </sheetView>
  </sheetViews>
  <sheetFormatPr defaultRowHeight="15.75"/>
  <cols>
    <col min="1" max="1" width="3.5703125" style="66" bestFit="1" customWidth="1"/>
    <col min="2" max="2" width="50.42578125" style="65" bestFit="1" customWidth="1"/>
    <col min="3" max="3" width="19.28515625" style="65" bestFit="1" customWidth="1"/>
    <col min="4" max="4" width="9.5703125" style="66" customWidth="1"/>
    <col min="5" max="5" width="18.7109375" style="66" customWidth="1"/>
    <col min="6" max="6" width="11" style="66" customWidth="1"/>
    <col min="7" max="7" width="11.85546875" style="66" customWidth="1"/>
    <col min="8" max="16" width="4.28515625" style="66" bestFit="1" customWidth="1"/>
    <col min="17" max="17" width="6" style="66" bestFit="1" customWidth="1"/>
    <col min="18" max="18" width="13.85546875" style="65" customWidth="1"/>
    <col min="19" max="259" width="9.140625" style="13"/>
    <col min="260" max="260" width="50.42578125" style="13" bestFit="1" customWidth="1"/>
    <col min="261" max="261" width="9" style="13" customWidth="1"/>
    <col min="262" max="262" width="8.28515625" style="13" customWidth="1"/>
    <col min="263" max="263" width="9.28515625" style="13" customWidth="1"/>
    <col min="264" max="273" width="9.140625" style="13"/>
    <col min="274" max="274" width="9.28515625" style="13" customWidth="1"/>
    <col min="275" max="515" width="9.140625" style="13"/>
    <col min="516" max="516" width="50.42578125" style="13" bestFit="1" customWidth="1"/>
    <col min="517" max="517" width="9" style="13" customWidth="1"/>
    <col min="518" max="518" width="8.28515625" style="13" customWidth="1"/>
    <col min="519" max="519" width="9.28515625" style="13" customWidth="1"/>
    <col min="520" max="529" width="9.140625" style="13"/>
    <col min="530" max="530" width="9.28515625" style="13" customWidth="1"/>
    <col min="531" max="771" width="9.140625" style="13"/>
    <col min="772" max="772" width="50.42578125" style="13" bestFit="1" customWidth="1"/>
    <col min="773" max="773" width="9" style="13" customWidth="1"/>
    <col min="774" max="774" width="8.28515625" style="13" customWidth="1"/>
    <col min="775" max="775" width="9.28515625" style="13" customWidth="1"/>
    <col min="776" max="785" width="9.140625" style="13"/>
    <col min="786" max="786" width="9.28515625" style="13" customWidth="1"/>
    <col min="787" max="1027" width="9.140625" style="13"/>
    <col min="1028" max="1028" width="50.42578125" style="13" bestFit="1" customWidth="1"/>
    <col min="1029" max="1029" width="9" style="13" customWidth="1"/>
    <col min="1030" max="1030" width="8.28515625" style="13" customWidth="1"/>
    <col min="1031" max="1031" width="9.28515625" style="13" customWidth="1"/>
    <col min="1032" max="1041" width="9.140625" style="13"/>
    <col min="1042" max="1042" width="9.28515625" style="13" customWidth="1"/>
    <col min="1043" max="1283" width="9.140625" style="13"/>
    <col min="1284" max="1284" width="50.42578125" style="13" bestFit="1" customWidth="1"/>
    <col min="1285" max="1285" width="9" style="13" customWidth="1"/>
    <col min="1286" max="1286" width="8.28515625" style="13" customWidth="1"/>
    <col min="1287" max="1287" width="9.28515625" style="13" customWidth="1"/>
    <col min="1288" max="1297" width="9.140625" style="13"/>
    <col min="1298" max="1298" width="9.28515625" style="13" customWidth="1"/>
    <col min="1299" max="1539" width="9.140625" style="13"/>
    <col min="1540" max="1540" width="50.42578125" style="13" bestFit="1" customWidth="1"/>
    <col min="1541" max="1541" width="9" style="13" customWidth="1"/>
    <col min="1542" max="1542" width="8.28515625" style="13" customWidth="1"/>
    <col min="1543" max="1543" width="9.28515625" style="13" customWidth="1"/>
    <col min="1544" max="1553" width="9.140625" style="13"/>
    <col min="1554" max="1554" width="9.28515625" style="13" customWidth="1"/>
    <col min="1555" max="1795" width="9.140625" style="13"/>
    <col min="1796" max="1796" width="50.42578125" style="13" bestFit="1" customWidth="1"/>
    <col min="1797" max="1797" width="9" style="13" customWidth="1"/>
    <col min="1798" max="1798" width="8.28515625" style="13" customWidth="1"/>
    <col min="1799" max="1799" width="9.28515625" style="13" customWidth="1"/>
    <col min="1800" max="1809" width="9.140625" style="13"/>
    <col min="1810" max="1810" width="9.28515625" style="13" customWidth="1"/>
    <col min="1811" max="2051" width="9.140625" style="13"/>
    <col min="2052" max="2052" width="50.42578125" style="13" bestFit="1" customWidth="1"/>
    <col min="2053" max="2053" width="9" style="13" customWidth="1"/>
    <col min="2054" max="2054" width="8.28515625" style="13" customWidth="1"/>
    <col min="2055" max="2055" width="9.28515625" style="13" customWidth="1"/>
    <col min="2056" max="2065" width="9.140625" style="13"/>
    <col min="2066" max="2066" width="9.28515625" style="13" customWidth="1"/>
    <col min="2067" max="2307" width="9.140625" style="13"/>
    <col min="2308" max="2308" width="50.42578125" style="13" bestFit="1" customWidth="1"/>
    <col min="2309" max="2309" width="9" style="13" customWidth="1"/>
    <col min="2310" max="2310" width="8.28515625" style="13" customWidth="1"/>
    <col min="2311" max="2311" width="9.28515625" style="13" customWidth="1"/>
    <col min="2312" max="2321" width="9.140625" style="13"/>
    <col min="2322" max="2322" width="9.28515625" style="13" customWidth="1"/>
    <col min="2323" max="2563" width="9.140625" style="13"/>
    <col min="2564" max="2564" width="50.42578125" style="13" bestFit="1" customWidth="1"/>
    <col min="2565" max="2565" width="9" style="13" customWidth="1"/>
    <col min="2566" max="2566" width="8.28515625" style="13" customWidth="1"/>
    <col min="2567" max="2567" width="9.28515625" style="13" customWidth="1"/>
    <col min="2568" max="2577" width="9.140625" style="13"/>
    <col min="2578" max="2578" width="9.28515625" style="13" customWidth="1"/>
    <col min="2579" max="2819" width="9.140625" style="13"/>
    <col min="2820" max="2820" width="50.42578125" style="13" bestFit="1" customWidth="1"/>
    <col min="2821" max="2821" width="9" style="13" customWidth="1"/>
    <col min="2822" max="2822" width="8.28515625" style="13" customWidth="1"/>
    <col min="2823" max="2823" width="9.28515625" style="13" customWidth="1"/>
    <col min="2824" max="2833" width="9.140625" style="13"/>
    <col min="2834" max="2834" width="9.28515625" style="13" customWidth="1"/>
    <col min="2835" max="3075" width="9.140625" style="13"/>
    <col min="3076" max="3076" width="50.42578125" style="13" bestFit="1" customWidth="1"/>
    <col min="3077" max="3077" width="9" style="13" customWidth="1"/>
    <col min="3078" max="3078" width="8.28515625" style="13" customWidth="1"/>
    <col min="3079" max="3079" width="9.28515625" style="13" customWidth="1"/>
    <col min="3080" max="3089" width="9.140625" style="13"/>
    <col min="3090" max="3090" width="9.28515625" style="13" customWidth="1"/>
    <col min="3091" max="3331" width="9.140625" style="13"/>
    <col min="3332" max="3332" width="50.42578125" style="13" bestFit="1" customWidth="1"/>
    <col min="3333" max="3333" width="9" style="13" customWidth="1"/>
    <col min="3334" max="3334" width="8.28515625" style="13" customWidth="1"/>
    <col min="3335" max="3335" width="9.28515625" style="13" customWidth="1"/>
    <col min="3336" max="3345" width="9.140625" style="13"/>
    <col min="3346" max="3346" width="9.28515625" style="13" customWidth="1"/>
    <col min="3347" max="3587" width="9.140625" style="13"/>
    <col min="3588" max="3588" width="50.42578125" style="13" bestFit="1" customWidth="1"/>
    <col min="3589" max="3589" width="9" style="13" customWidth="1"/>
    <col min="3590" max="3590" width="8.28515625" style="13" customWidth="1"/>
    <col min="3591" max="3591" width="9.28515625" style="13" customWidth="1"/>
    <col min="3592" max="3601" width="9.140625" style="13"/>
    <col min="3602" max="3602" width="9.28515625" style="13" customWidth="1"/>
    <col min="3603" max="3843" width="9.140625" style="13"/>
    <col min="3844" max="3844" width="50.42578125" style="13" bestFit="1" customWidth="1"/>
    <col min="3845" max="3845" width="9" style="13" customWidth="1"/>
    <col min="3846" max="3846" width="8.28515625" style="13" customWidth="1"/>
    <col min="3847" max="3847" width="9.28515625" style="13" customWidth="1"/>
    <col min="3848" max="3857" width="9.140625" style="13"/>
    <col min="3858" max="3858" width="9.28515625" style="13" customWidth="1"/>
    <col min="3859" max="4099" width="9.140625" style="13"/>
    <col min="4100" max="4100" width="50.42578125" style="13" bestFit="1" customWidth="1"/>
    <col min="4101" max="4101" width="9" style="13" customWidth="1"/>
    <col min="4102" max="4102" width="8.28515625" style="13" customWidth="1"/>
    <col min="4103" max="4103" width="9.28515625" style="13" customWidth="1"/>
    <col min="4104" max="4113" width="9.140625" style="13"/>
    <col min="4114" max="4114" width="9.28515625" style="13" customWidth="1"/>
    <col min="4115" max="4355" width="9.140625" style="13"/>
    <col min="4356" max="4356" width="50.42578125" style="13" bestFit="1" customWidth="1"/>
    <col min="4357" max="4357" width="9" style="13" customWidth="1"/>
    <col min="4358" max="4358" width="8.28515625" style="13" customWidth="1"/>
    <col min="4359" max="4359" width="9.28515625" style="13" customWidth="1"/>
    <col min="4360" max="4369" width="9.140625" style="13"/>
    <col min="4370" max="4370" width="9.28515625" style="13" customWidth="1"/>
    <col min="4371" max="4611" width="9.140625" style="13"/>
    <col min="4612" max="4612" width="50.42578125" style="13" bestFit="1" customWidth="1"/>
    <col min="4613" max="4613" width="9" style="13" customWidth="1"/>
    <col min="4614" max="4614" width="8.28515625" style="13" customWidth="1"/>
    <col min="4615" max="4615" width="9.28515625" style="13" customWidth="1"/>
    <col min="4616" max="4625" width="9.140625" style="13"/>
    <col min="4626" max="4626" width="9.28515625" style="13" customWidth="1"/>
    <col min="4627" max="4867" width="9.140625" style="13"/>
    <col min="4868" max="4868" width="50.42578125" style="13" bestFit="1" customWidth="1"/>
    <col min="4869" max="4869" width="9" style="13" customWidth="1"/>
    <col min="4870" max="4870" width="8.28515625" style="13" customWidth="1"/>
    <col min="4871" max="4871" width="9.28515625" style="13" customWidth="1"/>
    <col min="4872" max="4881" width="9.140625" style="13"/>
    <col min="4882" max="4882" width="9.28515625" style="13" customWidth="1"/>
    <col min="4883" max="5123" width="9.140625" style="13"/>
    <col min="5124" max="5124" width="50.42578125" style="13" bestFit="1" customWidth="1"/>
    <col min="5125" max="5125" width="9" style="13" customWidth="1"/>
    <col min="5126" max="5126" width="8.28515625" style="13" customWidth="1"/>
    <col min="5127" max="5127" width="9.28515625" style="13" customWidth="1"/>
    <col min="5128" max="5137" width="9.140625" style="13"/>
    <col min="5138" max="5138" width="9.28515625" style="13" customWidth="1"/>
    <col min="5139" max="5379" width="9.140625" style="13"/>
    <col min="5380" max="5380" width="50.42578125" style="13" bestFit="1" customWidth="1"/>
    <col min="5381" max="5381" width="9" style="13" customWidth="1"/>
    <col min="5382" max="5382" width="8.28515625" style="13" customWidth="1"/>
    <col min="5383" max="5383" width="9.28515625" style="13" customWidth="1"/>
    <col min="5384" max="5393" width="9.140625" style="13"/>
    <col min="5394" max="5394" width="9.28515625" style="13" customWidth="1"/>
    <col min="5395" max="5635" width="9.140625" style="13"/>
    <col min="5636" max="5636" width="50.42578125" style="13" bestFit="1" customWidth="1"/>
    <col min="5637" max="5637" width="9" style="13" customWidth="1"/>
    <col min="5638" max="5638" width="8.28515625" style="13" customWidth="1"/>
    <col min="5639" max="5639" width="9.28515625" style="13" customWidth="1"/>
    <col min="5640" max="5649" width="9.140625" style="13"/>
    <col min="5650" max="5650" width="9.28515625" style="13" customWidth="1"/>
    <col min="5651" max="5891" width="9.140625" style="13"/>
    <col min="5892" max="5892" width="50.42578125" style="13" bestFit="1" customWidth="1"/>
    <col min="5893" max="5893" width="9" style="13" customWidth="1"/>
    <col min="5894" max="5894" width="8.28515625" style="13" customWidth="1"/>
    <col min="5895" max="5895" width="9.28515625" style="13" customWidth="1"/>
    <col min="5896" max="5905" width="9.140625" style="13"/>
    <col min="5906" max="5906" width="9.28515625" style="13" customWidth="1"/>
    <col min="5907" max="6147" width="9.140625" style="13"/>
    <col min="6148" max="6148" width="50.42578125" style="13" bestFit="1" customWidth="1"/>
    <col min="6149" max="6149" width="9" style="13" customWidth="1"/>
    <col min="6150" max="6150" width="8.28515625" style="13" customWidth="1"/>
    <col min="6151" max="6151" width="9.28515625" style="13" customWidth="1"/>
    <col min="6152" max="6161" width="9.140625" style="13"/>
    <col min="6162" max="6162" width="9.28515625" style="13" customWidth="1"/>
    <col min="6163" max="6403" width="9.140625" style="13"/>
    <col min="6404" max="6404" width="50.42578125" style="13" bestFit="1" customWidth="1"/>
    <col min="6405" max="6405" width="9" style="13" customWidth="1"/>
    <col min="6406" max="6406" width="8.28515625" style="13" customWidth="1"/>
    <col min="6407" max="6407" width="9.28515625" style="13" customWidth="1"/>
    <col min="6408" max="6417" width="9.140625" style="13"/>
    <col min="6418" max="6418" width="9.28515625" style="13" customWidth="1"/>
    <col min="6419" max="6659" width="9.140625" style="13"/>
    <col min="6660" max="6660" width="50.42578125" style="13" bestFit="1" customWidth="1"/>
    <col min="6661" max="6661" width="9" style="13" customWidth="1"/>
    <col min="6662" max="6662" width="8.28515625" style="13" customWidth="1"/>
    <col min="6663" max="6663" width="9.28515625" style="13" customWidth="1"/>
    <col min="6664" max="6673" width="9.140625" style="13"/>
    <col min="6674" max="6674" width="9.28515625" style="13" customWidth="1"/>
    <col min="6675" max="6915" width="9.140625" style="13"/>
    <col min="6916" max="6916" width="50.42578125" style="13" bestFit="1" customWidth="1"/>
    <col min="6917" max="6917" width="9" style="13" customWidth="1"/>
    <col min="6918" max="6918" width="8.28515625" style="13" customWidth="1"/>
    <col min="6919" max="6919" width="9.28515625" style="13" customWidth="1"/>
    <col min="6920" max="6929" width="9.140625" style="13"/>
    <col min="6930" max="6930" width="9.28515625" style="13" customWidth="1"/>
    <col min="6931" max="7171" width="9.140625" style="13"/>
    <col min="7172" max="7172" width="50.42578125" style="13" bestFit="1" customWidth="1"/>
    <col min="7173" max="7173" width="9" style="13" customWidth="1"/>
    <col min="7174" max="7174" width="8.28515625" style="13" customWidth="1"/>
    <col min="7175" max="7175" width="9.28515625" style="13" customWidth="1"/>
    <col min="7176" max="7185" width="9.140625" style="13"/>
    <col min="7186" max="7186" width="9.28515625" style="13" customWidth="1"/>
    <col min="7187" max="7427" width="9.140625" style="13"/>
    <col min="7428" max="7428" width="50.42578125" style="13" bestFit="1" customWidth="1"/>
    <col min="7429" max="7429" width="9" style="13" customWidth="1"/>
    <col min="7430" max="7430" width="8.28515625" style="13" customWidth="1"/>
    <col min="7431" max="7431" width="9.28515625" style="13" customWidth="1"/>
    <col min="7432" max="7441" width="9.140625" style="13"/>
    <col min="7442" max="7442" width="9.28515625" style="13" customWidth="1"/>
    <col min="7443" max="7683" width="9.140625" style="13"/>
    <col min="7684" max="7684" width="50.42578125" style="13" bestFit="1" customWidth="1"/>
    <col min="7685" max="7685" width="9" style="13" customWidth="1"/>
    <col min="7686" max="7686" width="8.28515625" style="13" customWidth="1"/>
    <col min="7687" max="7687" width="9.28515625" style="13" customWidth="1"/>
    <col min="7688" max="7697" width="9.140625" style="13"/>
    <col min="7698" max="7698" width="9.28515625" style="13" customWidth="1"/>
    <col min="7699" max="7939" width="9.140625" style="13"/>
    <col min="7940" max="7940" width="50.42578125" style="13" bestFit="1" customWidth="1"/>
    <col min="7941" max="7941" width="9" style="13" customWidth="1"/>
    <col min="7942" max="7942" width="8.28515625" style="13" customWidth="1"/>
    <col min="7943" max="7943" width="9.28515625" style="13" customWidth="1"/>
    <col min="7944" max="7953" width="9.140625" style="13"/>
    <col min="7954" max="7954" width="9.28515625" style="13" customWidth="1"/>
    <col min="7955" max="8195" width="9.140625" style="13"/>
    <col min="8196" max="8196" width="50.42578125" style="13" bestFit="1" customWidth="1"/>
    <col min="8197" max="8197" width="9" style="13" customWidth="1"/>
    <col min="8198" max="8198" width="8.28515625" style="13" customWidth="1"/>
    <col min="8199" max="8199" width="9.28515625" style="13" customWidth="1"/>
    <col min="8200" max="8209" width="9.140625" style="13"/>
    <col min="8210" max="8210" width="9.28515625" style="13" customWidth="1"/>
    <col min="8211" max="8451" width="9.140625" style="13"/>
    <col min="8452" max="8452" width="50.42578125" style="13" bestFit="1" customWidth="1"/>
    <col min="8453" max="8453" width="9" style="13" customWidth="1"/>
    <col min="8454" max="8454" width="8.28515625" style="13" customWidth="1"/>
    <col min="8455" max="8455" width="9.28515625" style="13" customWidth="1"/>
    <col min="8456" max="8465" width="9.140625" style="13"/>
    <col min="8466" max="8466" width="9.28515625" style="13" customWidth="1"/>
    <col min="8467" max="8707" width="9.140625" style="13"/>
    <col min="8708" max="8708" width="50.42578125" style="13" bestFit="1" customWidth="1"/>
    <col min="8709" max="8709" width="9" style="13" customWidth="1"/>
    <col min="8710" max="8710" width="8.28515625" style="13" customWidth="1"/>
    <col min="8711" max="8711" width="9.28515625" style="13" customWidth="1"/>
    <col min="8712" max="8721" width="9.140625" style="13"/>
    <col min="8722" max="8722" width="9.28515625" style="13" customWidth="1"/>
    <col min="8723" max="8963" width="9.140625" style="13"/>
    <col min="8964" max="8964" width="50.42578125" style="13" bestFit="1" customWidth="1"/>
    <col min="8965" max="8965" width="9" style="13" customWidth="1"/>
    <col min="8966" max="8966" width="8.28515625" style="13" customWidth="1"/>
    <col min="8967" max="8967" width="9.28515625" style="13" customWidth="1"/>
    <col min="8968" max="8977" width="9.140625" style="13"/>
    <col min="8978" max="8978" width="9.28515625" style="13" customWidth="1"/>
    <col min="8979" max="9219" width="9.140625" style="13"/>
    <col min="9220" max="9220" width="50.42578125" style="13" bestFit="1" customWidth="1"/>
    <col min="9221" max="9221" width="9" style="13" customWidth="1"/>
    <col min="9222" max="9222" width="8.28515625" style="13" customWidth="1"/>
    <col min="9223" max="9223" width="9.28515625" style="13" customWidth="1"/>
    <col min="9224" max="9233" width="9.140625" style="13"/>
    <col min="9234" max="9234" width="9.28515625" style="13" customWidth="1"/>
    <col min="9235" max="9475" width="9.140625" style="13"/>
    <col min="9476" max="9476" width="50.42578125" style="13" bestFit="1" customWidth="1"/>
    <col min="9477" max="9477" width="9" style="13" customWidth="1"/>
    <col min="9478" max="9478" width="8.28515625" style="13" customWidth="1"/>
    <col min="9479" max="9479" width="9.28515625" style="13" customWidth="1"/>
    <col min="9480" max="9489" width="9.140625" style="13"/>
    <col min="9490" max="9490" width="9.28515625" style="13" customWidth="1"/>
    <col min="9491" max="9731" width="9.140625" style="13"/>
    <col min="9732" max="9732" width="50.42578125" style="13" bestFit="1" customWidth="1"/>
    <col min="9733" max="9733" width="9" style="13" customWidth="1"/>
    <col min="9734" max="9734" width="8.28515625" style="13" customWidth="1"/>
    <col min="9735" max="9735" width="9.28515625" style="13" customWidth="1"/>
    <col min="9736" max="9745" width="9.140625" style="13"/>
    <col min="9746" max="9746" width="9.28515625" style="13" customWidth="1"/>
    <col min="9747" max="9987" width="9.140625" style="13"/>
    <col min="9988" max="9988" width="50.42578125" style="13" bestFit="1" customWidth="1"/>
    <col min="9989" max="9989" width="9" style="13" customWidth="1"/>
    <col min="9990" max="9990" width="8.28515625" style="13" customWidth="1"/>
    <col min="9991" max="9991" width="9.28515625" style="13" customWidth="1"/>
    <col min="9992" max="10001" width="9.140625" style="13"/>
    <col min="10002" max="10002" width="9.28515625" style="13" customWidth="1"/>
    <col min="10003" max="10243" width="9.140625" style="13"/>
    <col min="10244" max="10244" width="50.42578125" style="13" bestFit="1" customWidth="1"/>
    <col min="10245" max="10245" width="9" style="13" customWidth="1"/>
    <col min="10246" max="10246" width="8.28515625" style="13" customWidth="1"/>
    <col min="10247" max="10247" width="9.28515625" style="13" customWidth="1"/>
    <col min="10248" max="10257" width="9.140625" style="13"/>
    <col min="10258" max="10258" width="9.28515625" style="13" customWidth="1"/>
    <col min="10259" max="10499" width="9.140625" style="13"/>
    <col min="10500" max="10500" width="50.42578125" style="13" bestFit="1" customWidth="1"/>
    <col min="10501" max="10501" width="9" style="13" customWidth="1"/>
    <col min="10502" max="10502" width="8.28515625" style="13" customWidth="1"/>
    <col min="10503" max="10503" width="9.28515625" style="13" customWidth="1"/>
    <col min="10504" max="10513" width="9.140625" style="13"/>
    <col min="10514" max="10514" width="9.28515625" style="13" customWidth="1"/>
    <col min="10515" max="10755" width="9.140625" style="13"/>
    <col min="10756" max="10756" width="50.42578125" style="13" bestFit="1" customWidth="1"/>
    <col min="10757" max="10757" width="9" style="13" customWidth="1"/>
    <col min="10758" max="10758" width="8.28515625" style="13" customWidth="1"/>
    <col min="10759" max="10759" width="9.28515625" style="13" customWidth="1"/>
    <col min="10760" max="10769" width="9.140625" style="13"/>
    <col min="10770" max="10770" width="9.28515625" style="13" customWidth="1"/>
    <col min="10771" max="11011" width="9.140625" style="13"/>
    <col min="11012" max="11012" width="50.42578125" style="13" bestFit="1" customWidth="1"/>
    <col min="11013" max="11013" width="9" style="13" customWidth="1"/>
    <col min="11014" max="11014" width="8.28515625" style="13" customWidth="1"/>
    <col min="11015" max="11015" width="9.28515625" style="13" customWidth="1"/>
    <col min="11016" max="11025" width="9.140625" style="13"/>
    <col min="11026" max="11026" width="9.28515625" style="13" customWidth="1"/>
    <col min="11027" max="11267" width="9.140625" style="13"/>
    <col min="11268" max="11268" width="50.42578125" style="13" bestFit="1" customWidth="1"/>
    <col min="11269" max="11269" width="9" style="13" customWidth="1"/>
    <col min="11270" max="11270" width="8.28515625" style="13" customWidth="1"/>
    <col min="11271" max="11271" width="9.28515625" style="13" customWidth="1"/>
    <col min="11272" max="11281" width="9.140625" style="13"/>
    <col min="11282" max="11282" width="9.28515625" style="13" customWidth="1"/>
    <col min="11283" max="11523" width="9.140625" style="13"/>
    <col min="11524" max="11524" width="50.42578125" style="13" bestFit="1" customWidth="1"/>
    <col min="11525" max="11525" width="9" style="13" customWidth="1"/>
    <col min="11526" max="11526" width="8.28515625" style="13" customWidth="1"/>
    <col min="11527" max="11527" width="9.28515625" style="13" customWidth="1"/>
    <col min="11528" max="11537" width="9.140625" style="13"/>
    <col min="11538" max="11538" width="9.28515625" style="13" customWidth="1"/>
    <col min="11539" max="11779" width="9.140625" style="13"/>
    <col min="11780" max="11780" width="50.42578125" style="13" bestFit="1" customWidth="1"/>
    <col min="11781" max="11781" width="9" style="13" customWidth="1"/>
    <col min="11782" max="11782" width="8.28515625" style="13" customWidth="1"/>
    <col min="11783" max="11783" width="9.28515625" style="13" customWidth="1"/>
    <col min="11784" max="11793" width="9.140625" style="13"/>
    <col min="11794" max="11794" width="9.28515625" style="13" customWidth="1"/>
    <col min="11795" max="12035" width="9.140625" style="13"/>
    <col min="12036" max="12036" width="50.42578125" style="13" bestFit="1" customWidth="1"/>
    <col min="12037" max="12037" width="9" style="13" customWidth="1"/>
    <col min="12038" max="12038" width="8.28515625" style="13" customWidth="1"/>
    <col min="12039" max="12039" width="9.28515625" style="13" customWidth="1"/>
    <col min="12040" max="12049" width="9.140625" style="13"/>
    <col min="12050" max="12050" width="9.28515625" style="13" customWidth="1"/>
    <col min="12051" max="12291" width="9.140625" style="13"/>
    <col min="12292" max="12292" width="50.42578125" style="13" bestFit="1" customWidth="1"/>
    <col min="12293" max="12293" width="9" style="13" customWidth="1"/>
    <col min="12294" max="12294" width="8.28515625" style="13" customWidth="1"/>
    <col min="12295" max="12295" width="9.28515625" style="13" customWidth="1"/>
    <col min="12296" max="12305" width="9.140625" style="13"/>
    <col min="12306" max="12306" width="9.28515625" style="13" customWidth="1"/>
    <col min="12307" max="12547" width="9.140625" style="13"/>
    <col min="12548" max="12548" width="50.42578125" style="13" bestFit="1" customWidth="1"/>
    <col min="12549" max="12549" width="9" style="13" customWidth="1"/>
    <col min="12550" max="12550" width="8.28515625" style="13" customWidth="1"/>
    <col min="12551" max="12551" width="9.28515625" style="13" customWidth="1"/>
    <col min="12552" max="12561" width="9.140625" style="13"/>
    <col min="12562" max="12562" width="9.28515625" style="13" customWidth="1"/>
    <col min="12563" max="12803" width="9.140625" style="13"/>
    <col min="12804" max="12804" width="50.42578125" style="13" bestFit="1" customWidth="1"/>
    <col min="12805" max="12805" width="9" style="13" customWidth="1"/>
    <col min="12806" max="12806" width="8.28515625" style="13" customWidth="1"/>
    <col min="12807" max="12807" width="9.28515625" style="13" customWidth="1"/>
    <col min="12808" max="12817" width="9.140625" style="13"/>
    <col min="12818" max="12818" width="9.28515625" style="13" customWidth="1"/>
    <col min="12819" max="13059" width="9.140625" style="13"/>
    <col min="13060" max="13060" width="50.42578125" style="13" bestFit="1" customWidth="1"/>
    <col min="13061" max="13061" width="9" style="13" customWidth="1"/>
    <col min="13062" max="13062" width="8.28515625" style="13" customWidth="1"/>
    <col min="13063" max="13063" width="9.28515625" style="13" customWidth="1"/>
    <col min="13064" max="13073" width="9.140625" style="13"/>
    <col min="13074" max="13074" width="9.28515625" style="13" customWidth="1"/>
    <col min="13075" max="13315" width="9.140625" style="13"/>
    <col min="13316" max="13316" width="50.42578125" style="13" bestFit="1" customWidth="1"/>
    <col min="13317" max="13317" width="9" style="13" customWidth="1"/>
    <col min="13318" max="13318" width="8.28515625" style="13" customWidth="1"/>
    <col min="13319" max="13319" width="9.28515625" style="13" customWidth="1"/>
    <col min="13320" max="13329" width="9.140625" style="13"/>
    <col min="13330" max="13330" width="9.28515625" style="13" customWidth="1"/>
    <col min="13331" max="13571" width="9.140625" style="13"/>
    <col min="13572" max="13572" width="50.42578125" style="13" bestFit="1" customWidth="1"/>
    <col min="13573" max="13573" width="9" style="13" customWidth="1"/>
    <col min="13574" max="13574" width="8.28515625" style="13" customWidth="1"/>
    <col min="13575" max="13575" width="9.28515625" style="13" customWidth="1"/>
    <col min="13576" max="13585" width="9.140625" style="13"/>
    <col min="13586" max="13586" width="9.28515625" style="13" customWidth="1"/>
    <col min="13587" max="13827" width="9.140625" style="13"/>
    <col min="13828" max="13828" width="50.42578125" style="13" bestFit="1" customWidth="1"/>
    <col min="13829" max="13829" width="9" style="13" customWidth="1"/>
    <col min="13830" max="13830" width="8.28515625" style="13" customWidth="1"/>
    <col min="13831" max="13831" width="9.28515625" style="13" customWidth="1"/>
    <col min="13832" max="13841" width="9.140625" style="13"/>
    <col min="13842" max="13842" width="9.28515625" style="13" customWidth="1"/>
    <col min="13843" max="14083" width="9.140625" style="13"/>
    <col min="14084" max="14084" width="50.42578125" style="13" bestFit="1" customWidth="1"/>
    <col min="14085" max="14085" width="9" style="13" customWidth="1"/>
    <col min="14086" max="14086" width="8.28515625" style="13" customWidth="1"/>
    <col min="14087" max="14087" width="9.28515625" style="13" customWidth="1"/>
    <col min="14088" max="14097" width="9.140625" style="13"/>
    <col min="14098" max="14098" width="9.28515625" style="13" customWidth="1"/>
    <col min="14099" max="14339" width="9.140625" style="13"/>
    <col min="14340" max="14340" width="50.42578125" style="13" bestFit="1" customWidth="1"/>
    <col min="14341" max="14341" width="9" style="13" customWidth="1"/>
    <col min="14342" max="14342" width="8.28515625" style="13" customWidth="1"/>
    <col min="14343" max="14343" width="9.28515625" style="13" customWidth="1"/>
    <col min="14344" max="14353" width="9.140625" style="13"/>
    <col min="14354" max="14354" width="9.28515625" style="13" customWidth="1"/>
    <col min="14355" max="14595" width="9.140625" style="13"/>
    <col min="14596" max="14596" width="50.42578125" style="13" bestFit="1" customWidth="1"/>
    <col min="14597" max="14597" width="9" style="13" customWidth="1"/>
    <col min="14598" max="14598" width="8.28515625" style="13" customWidth="1"/>
    <col min="14599" max="14599" width="9.28515625" style="13" customWidth="1"/>
    <col min="14600" max="14609" width="9.140625" style="13"/>
    <col min="14610" max="14610" width="9.28515625" style="13" customWidth="1"/>
    <col min="14611" max="14851" width="9.140625" style="13"/>
    <col min="14852" max="14852" width="50.42578125" style="13" bestFit="1" customWidth="1"/>
    <col min="14853" max="14853" width="9" style="13" customWidth="1"/>
    <col min="14854" max="14854" width="8.28515625" style="13" customWidth="1"/>
    <col min="14855" max="14855" width="9.28515625" style="13" customWidth="1"/>
    <col min="14856" max="14865" width="9.140625" style="13"/>
    <col min="14866" max="14866" width="9.28515625" style="13" customWidth="1"/>
    <col min="14867" max="15107" width="9.140625" style="13"/>
    <col min="15108" max="15108" width="50.42578125" style="13" bestFit="1" customWidth="1"/>
    <col min="15109" max="15109" width="9" style="13" customWidth="1"/>
    <col min="15110" max="15110" width="8.28515625" style="13" customWidth="1"/>
    <col min="15111" max="15111" width="9.28515625" style="13" customWidth="1"/>
    <col min="15112" max="15121" width="9.140625" style="13"/>
    <col min="15122" max="15122" width="9.28515625" style="13" customWidth="1"/>
    <col min="15123" max="15363" width="9.140625" style="13"/>
    <col min="15364" max="15364" width="50.42578125" style="13" bestFit="1" customWidth="1"/>
    <col min="15365" max="15365" width="9" style="13" customWidth="1"/>
    <col min="15366" max="15366" width="8.28515625" style="13" customWidth="1"/>
    <col min="15367" max="15367" width="9.28515625" style="13" customWidth="1"/>
    <col min="15368" max="15377" width="9.140625" style="13"/>
    <col min="15378" max="15378" width="9.28515625" style="13" customWidth="1"/>
    <col min="15379" max="15619" width="9.140625" style="13"/>
    <col min="15620" max="15620" width="50.42578125" style="13" bestFit="1" customWidth="1"/>
    <col min="15621" max="15621" width="9" style="13" customWidth="1"/>
    <col min="15622" max="15622" width="8.28515625" style="13" customWidth="1"/>
    <col min="15623" max="15623" width="9.28515625" style="13" customWidth="1"/>
    <col min="15624" max="15633" width="9.140625" style="13"/>
    <col min="15634" max="15634" width="9.28515625" style="13" customWidth="1"/>
    <col min="15635" max="15875" width="9.140625" style="13"/>
    <col min="15876" max="15876" width="50.42578125" style="13" bestFit="1" customWidth="1"/>
    <col min="15877" max="15877" width="9" style="13" customWidth="1"/>
    <col min="15878" max="15878" width="8.28515625" style="13" customWidth="1"/>
    <col min="15879" max="15879" width="9.28515625" style="13" customWidth="1"/>
    <col min="15880" max="15889" width="9.140625" style="13"/>
    <col min="15890" max="15890" width="9.28515625" style="13" customWidth="1"/>
    <col min="15891" max="16131" width="9.140625" style="13"/>
    <col min="16132" max="16132" width="50.42578125" style="13" bestFit="1" customWidth="1"/>
    <col min="16133" max="16133" width="9" style="13" customWidth="1"/>
    <col min="16134" max="16134" width="8.28515625" style="13" customWidth="1"/>
    <col min="16135" max="16135" width="9.28515625" style="13" customWidth="1"/>
    <col min="16136" max="16145" width="9.140625" style="13"/>
    <col min="16146" max="16146" width="9.28515625" style="13" customWidth="1"/>
    <col min="16147" max="16384" width="9.140625" style="13"/>
  </cols>
  <sheetData>
    <row r="1" spans="1:18" ht="18.75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</row>
    <row r="2" spans="1:18" s="85" customFormat="1">
      <c r="A2" s="156" t="s">
        <v>83</v>
      </c>
      <c r="B2" s="156"/>
      <c r="C2" s="156"/>
      <c r="D2" s="156"/>
      <c r="E2" s="156"/>
      <c r="F2" s="156"/>
      <c r="G2" s="156"/>
      <c r="H2" s="156"/>
      <c r="I2" s="156"/>
      <c r="J2" s="156"/>
      <c r="K2" s="156" t="s">
        <v>126</v>
      </c>
      <c r="L2" s="156"/>
      <c r="M2" s="156"/>
      <c r="N2" s="156"/>
      <c r="O2" s="156"/>
      <c r="P2" s="156"/>
      <c r="Q2" s="156"/>
      <c r="R2" s="156"/>
    </row>
    <row r="3" spans="1:18" s="85" customFormat="1">
      <c r="A3" s="156" t="s">
        <v>124</v>
      </c>
      <c r="B3" s="156"/>
      <c r="C3" s="156"/>
      <c r="D3" s="156"/>
      <c r="E3" s="156"/>
      <c r="F3" s="156"/>
      <c r="G3" s="156"/>
      <c r="H3" s="156"/>
      <c r="I3" s="156"/>
      <c r="J3" s="156"/>
      <c r="K3" s="156" t="s">
        <v>125</v>
      </c>
      <c r="L3" s="156"/>
      <c r="M3" s="156"/>
      <c r="N3" s="156"/>
      <c r="O3" s="156"/>
      <c r="P3" s="156"/>
      <c r="Q3" s="156"/>
      <c r="R3" s="156"/>
    </row>
    <row r="4" spans="1:18" s="85" customFormat="1" ht="24.95" customHeight="1">
      <c r="A4" s="188" t="s">
        <v>1</v>
      </c>
      <c r="B4" s="190" t="s">
        <v>2</v>
      </c>
      <c r="C4" s="126" t="s">
        <v>152</v>
      </c>
      <c r="D4" s="127" t="s">
        <v>3</v>
      </c>
      <c r="E4" s="118"/>
      <c r="F4" s="188" t="s">
        <v>4</v>
      </c>
      <c r="G4" s="188" t="s">
        <v>5</v>
      </c>
      <c r="H4" s="188" t="s">
        <v>6</v>
      </c>
      <c r="I4" s="188"/>
      <c r="J4" s="188"/>
      <c r="K4" s="188"/>
      <c r="L4" s="188"/>
      <c r="M4" s="188"/>
      <c r="N4" s="188"/>
      <c r="O4" s="188"/>
      <c r="P4" s="188"/>
      <c r="Q4" s="188"/>
      <c r="R4" s="188" t="s">
        <v>7</v>
      </c>
    </row>
    <row r="5" spans="1:18" s="85" customFormat="1" ht="24.95" customHeight="1">
      <c r="A5" s="188"/>
      <c r="B5" s="190"/>
      <c r="C5" s="127"/>
      <c r="D5" s="130"/>
      <c r="E5" s="119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</row>
    <row r="6" spans="1:18" s="85" customFormat="1">
      <c r="A6" s="51" t="s">
        <v>8</v>
      </c>
      <c r="B6" s="51" t="s">
        <v>9</v>
      </c>
      <c r="C6" s="1" t="s">
        <v>153</v>
      </c>
      <c r="D6" s="45" t="s">
        <v>154</v>
      </c>
      <c r="E6" s="45"/>
      <c r="F6" s="51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51" t="s">
        <v>16</v>
      </c>
      <c r="M6" s="51" t="s">
        <v>17</v>
      </c>
      <c r="N6" s="51" t="s">
        <v>18</v>
      </c>
      <c r="O6" s="51" t="s">
        <v>19</v>
      </c>
      <c r="P6" s="51" t="s">
        <v>20</v>
      </c>
      <c r="Q6" s="51" t="s">
        <v>21</v>
      </c>
      <c r="R6" s="51" t="s">
        <v>22</v>
      </c>
    </row>
    <row r="7" spans="1:18">
      <c r="A7" s="147" t="s">
        <v>23</v>
      </c>
      <c r="B7" s="148"/>
      <c r="C7" s="103"/>
      <c r="D7" s="58"/>
      <c r="E7" s="122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4">
        <f t="shared" ref="Q7" si="0">SUM(H7:P7)</f>
        <v>0</v>
      </c>
      <c r="R7" s="58"/>
    </row>
    <row r="8" spans="1:18">
      <c r="A8" s="147" t="s">
        <v>24</v>
      </c>
      <c r="B8" s="148"/>
      <c r="C8" s="103"/>
      <c r="D8" s="58"/>
      <c r="E8" s="122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4">
        <f t="shared" ref="Q8:Q15" si="1">SUM(H8:P8)</f>
        <v>0</v>
      </c>
      <c r="R8" s="58"/>
    </row>
    <row r="9" spans="1:18">
      <c r="A9" s="99">
        <v>1</v>
      </c>
      <c r="B9" s="62" t="s">
        <v>25</v>
      </c>
      <c r="C9" s="18">
        <v>150000</v>
      </c>
      <c r="D9" s="4">
        <v>0</v>
      </c>
      <c r="E9" s="4">
        <f>MMULT(C9,D9)</f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f t="shared" si="1"/>
        <v>0</v>
      </c>
      <c r="R9" s="62">
        <v>0</v>
      </c>
    </row>
    <row r="10" spans="1:18">
      <c r="A10" s="99">
        <v>2</v>
      </c>
      <c r="B10" s="62" t="s">
        <v>26</v>
      </c>
      <c r="C10" s="18">
        <v>35000</v>
      </c>
      <c r="D10" s="4">
        <v>1</v>
      </c>
      <c r="E10" s="4">
        <f t="shared" ref="E10:E58" si="2">MMULT(C10,D10)</f>
        <v>35000</v>
      </c>
      <c r="F10" s="4">
        <v>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f t="shared" si="1"/>
        <v>0</v>
      </c>
      <c r="R10" s="62">
        <v>0</v>
      </c>
    </row>
    <row r="11" spans="1:18">
      <c r="A11" s="99">
        <v>3</v>
      </c>
      <c r="B11" s="62" t="s">
        <v>27</v>
      </c>
      <c r="C11" s="18">
        <v>60000</v>
      </c>
      <c r="D11" s="4">
        <v>1</v>
      </c>
      <c r="E11" s="4">
        <f t="shared" si="2"/>
        <v>60000</v>
      </c>
      <c r="F11" s="4">
        <v>1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f t="shared" si="1"/>
        <v>0</v>
      </c>
      <c r="R11" s="62">
        <v>0</v>
      </c>
    </row>
    <row r="12" spans="1:18">
      <c r="A12" s="99">
        <v>4</v>
      </c>
      <c r="B12" s="62" t="s">
        <v>28</v>
      </c>
      <c r="C12" s="18">
        <v>10000</v>
      </c>
      <c r="D12" s="4">
        <v>2</v>
      </c>
      <c r="E12" s="4">
        <f t="shared" si="2"/>
        <v>20000</v>
      </c>
      <c r="F12" s="4">
        <v>1</v>
      </c>
      <c r="G12" s="4">
        <v>1</v>
      </c>
      <c r="H12" s="4">
        <v>0</v>
      </c>
      <c r="I12" s="4">
        <v>0</v>
      </c>
      <c r="J12" s="4">
        <v>0</v>
      </c>
      <c r="K12" s="4">
        <v>1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f t="shared" si="1"/>
        <v>1</v>
      </c>
      <c r="R12" s="62">
        <v>0</v>
      </c>
    </row>
    <row r="13" spans="1:18">
      <c r="A13" s="99">
        <v>5</v>
      </c>
      <c r="B13" s="62" t="s">
        <v>29</v>
      </c>
      <c r="C13" s="18">
        <v>70000</v>
      </c>
      <c r="D13" s="4">
        <v>0</v>
      </c>
      <c r="E13" s="4">
        <f t="shared" si="2"/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f t="shared" si="1"/>
        <v>0</v>
      </c>
      <c r="R13" s="62">
        <v>0</v>
      </c>
    </row>
    <row r="14" spans="1:18">
      <c r="A14" s="99">
        <v>6</v>
      </c>
      <c r="B14" s="62" t="s">
        <v>30</v>
      </c>
      <c r="C14" s="18">
        <v>40000</v>
      </c>
      <c r="D14" s="4">
        <v>1</v>
      </c>
      <c r="E14" s="4">
        <f t="shared" si="2"/>
        <v>40000</v>
      </c>
      <c r="F14" s="4">
        <v>1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f t="shared" si="1"/>
        <v>0</v>
      </c>
      <c r="R14" s="62">
        <v>1</v>
      </c>
    </row>
    <row r="15" spans="1:18">
      <c r="A15" s="99">
        <v>7</v>
      </c>
      <c r="B15" s="62" t="s">
        <v>31</v>
      </c>
      <c r="C15" s="18">
        <v>65000</v>
      </c>
      <c r="D15" s="4">
        <v>0</v>
      </c>
      <c r="E15" s="4">
        <f t="shared" si="2"/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f t="shared" si="1"/>
        <v>0</v>
      </c>
      <c r="R15" s="62">
        <v>0</v>
      </c>
    </row>
    <row r="16" spans="1:18">
      <c r="A16" s="147" t="s">
        <v>32</v>
      </c>
      <c r="B16" s="148"/>
      <c r="C16" s="120">
        <v>0</v>
      </c>
      <c r="D16" s="58">
        <v>0</v>
      </c>
      <c r="E16" s="4">
        <f t="shared" si="2"/>
        <v>0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4">
        <f t="shared" ref="Q16:Q34" si="3">SUM(H16:P16)</f>
        <v>0</v>
      </c>
      <c r="R16" s="58"/>
    </row>
    <row r="17" spans="1:18">
      <c r="A17" s="99">
        <v>1</v>
      </c>
      <c r="B17" s="64" t="s">
        <v>33</v>
      </c>
      <c r="C17" s="16">
        <v>120000</v>
      </c>
      <c r="D17" s="4">
        <v>0</v>
      </c>
      <c r="E17" s="4">
        <f t="shared" si="2"/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f t="shared" si="3"/>
        <v>0</v>
      </c>
      <c r="R17" s="62"/>
    </row>
    <row r="18" spans="1:18">
      <c r="A18" s="99">
        <v>2</v>
      </c>
      <c r="B18" s="64" t="s">
        <v>34</v>
      </c>
      <c r="C18" s="18">
        <v>610000</v>
      </c>
      <c r="D18" s="4">
        <v>0</v>
      </c>
      <c r="E18" s="4">
        <f t="shared" si="2"/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f t="shared" si="3"/>
        <v>0</v>
      </c>
      <c r="R18" s="62"/>
    </row>
    <row r="19" spans="1:18">
      <c r="A19" s="99">
        <v>3</v>
      </c>
      <c r="B19" s="64" t="s">
        <v>35</v>
      </c>
      <c r="C19" s="16">
        <v>50000</v>
      </c>
      <c r="D19" s="4">
        <v>0</v>
      </c>
      <c r="E19" s="4">
        <f t="shared" si="2"/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f t="shared" si="3"/>
        <v>0</v>
      </c>
      <c r="R19" s="62"/>
    </row>
    <row r="20" spans="1:18">
      <c r="A20" s="147" t="s">
        <v>36</v>
      </c>
      <c r="B20" s="148"/>
      <c r="C20" s="120">
        <v>0</v>
      </c>
      <c r="D20" s="58">
        <v>0</v>
      </c>
      <c r="E20" s="4">
        <f t="shared" si="2"/>
        <v>0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4">
        <f t="shared" si="3"/>
        <v>0</v>
      </c>
      <c r="R20" s="58"/>
    </row>
    <row r="21" spans="1:18">
      <c r="A21" s="100">
        <v>1</v>
      </c>
      <c r="B21" s="62" t="s">
        <v>37</v>
      </c>
      <c r="C21" s="18">
        <v>12000</v>
      </c>
      <c r="D21" s="4">
        <v>1</v>
      </c>
      <c r="E21" s="4">
        <f t="shared" si="2"/>
        <v>12000</v>
      </c>
      <c r="F21" s="4">
        <v>1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f t="shared" si="3"/>
        <v>0</v>
      </c>
      <c r="R21" s="62">
        <v>0</v>
      </c>
    </row>
    <row r="22" spans="1:18">
      <c r="A22" s="147" t="s">
        <v>38</v>
      </c>
      <c r="B22" s="148"/>
      <c r="C22" s="120">
        <v>0</v>
      </c>
      <c r="D22" s="58">
        <v>0</v>
      </c>
      <c r="E22" s="4">
        <f t="shared" si="2"/>
        <v>0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4">
        <f t="shared" si="3"/>
        <v>0</v>
      </c>
      <c r="R22" s="58"/>
    </row>
    <row r="23" spans="1:18">
      <c r="A23" s="100">
        <v>1</v>
      </c>
      <c r="B23" s="62" t="s">
        <v>39</v>
      </c>
      <c r="C23" s="18">
        <v>100000</v>
      </c>
      <c r="D23" s="4">
        <v>1</v>
      </c>
      <c r="E23" s="4">
        <f t="shared" si="2"/>
        <v>100000</v>
      </c>
      <c r="F23" s="4">
        <v>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f t="shared" si="3"/>
        <v>0</v>
      </c>
      <c r="R23" s="62">
        <v>0</v>
      </c>
    </row>
    <row r="24" spans="1:18">
      <c r="A24" s="147" t="s">
        <v>40</v>
      </c>
      <c r="B24" s="148"/>
      <c r="C24" s="120">
        <v>0</v>
      </c>
      <c r="D24" s="58">
        <v>0</v>
      </c>
      <c r="E24" s="4">
        <f t="shared" si="2"/>
        <v>0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4">
        <f t="shared" si="3"/>
        <v>0</v>
      </c>
      <c r="R24" s="58"/>
    </row>
    <row r="25" spans="1:18">
      <c r="A25" s="99">
        <v>1</v>
      </c>
      <c r="B25" s="62" t="s">
        <v>41</v>
      </c>
      <c r="C25" s="18">
        <v>350000</v>
      </c>
      <c r="D25" s="4">
        <v>0</v>
      </c>
      <c r="E25" s="4">
        <f t="shared" si="2"/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f t="shared" si="3"/>
        <v>0</v>
      </c>
      <c r="R25" s="62">
        <v>0</v>
      </c>
    </row>
    <row r="26" spans="1:18">
      <c r="A26" s="99">
        <v>2</v>
      </c>
      <c r="B26" s="62" t="s">
        <v>42</v>
      </c>
      <c r="C26" s="18">
        <v>45000</v>
      </c>
      <c r="D26" s="4">
        <v>1</v>
      </c>
      <c r="E26" s="4">
        <f t="shared" si="2"/>
        <v>45000</v>
      </c>
      <c r="F26" s="4">
        <v>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f t="shared" si="3"/>
        <v>0</v>
      </c>
      <c r="R26" s="62">
        <v>0</v>
      </c>
    </row>
    <row r="27" spans="1:18">
      <c r="A27" s="99">
        <v>3</v>
      </c>
      <c r="B27" s="62" t="s">
        <v>43</v>
      </c>
      <c r="C27" s="16">
        <v>55000</v>
      </c>
      <c r="D27" s="4">
        <v>0</v>
      </c>
      <c r="E27" s="4">
        <f t="shared" si="2"/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f t="shared" si="3"/>
        <v>0</v>
      </c>
      <c r="R27" s="62">
        <v>0</v>
      </c>
    </row>
    <row r="28" spans="1:18">
      <c r="A28" s="99">
        <v>4</v>
      </c>
      <c r="B28" s="62" t="s">
        <v>44</v>
      </c>
      <c r="C28" s="16">
        <v>200000</v>
      </c>
      <c r="D28" s="4">
        <v>2</v>
      </c>
      <c r="E28" s="4">
        <f t="shared" si="2"/>
        <v>400000</v>
      </c>
      <c r="F28" s="4">
        <v>2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f t="shared" si="3"/>
        <v>0</v>
      </c>
      <c r="R28" s="62">
        <v>0</v>
      </c>
    </row>
    <row r="29" spans="1:18">
      <c r="A29" s="99">
        <v>5</v>
      </c>
      <c r="B29" s="62" t="s">
        <v>45</v>
      </c>
      <c r="C29" s="16">
        <v>55000</v>
      </c>
      <c r="D29" s="4">
        <v>0</v>
      </c>
      <c r="E29" s="4">
        <f t="shared" si="2"/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f t="shared" si="3"/>
        <v>0</v>
      </c>
      <c r="R29" s="62">
        <v>0</v>
      </c>
    </row>
    <row r="30" spans="1:18">
      <c r="A30" s="99">
        <v>6</v>
      </c>
      <c r="B30" s="62" t="s">
        <v>46</v>
      </c>
      <c r="C30" s="16">
        <v>200000</v>
      </c>
      <c r="D30" s="4">
        <v>1</v>
      </c>
      <c r="E30" s="4">
        <f t="shared" si="2"/>
        <v>200000</v>
      </c>
      <c r="F30" s="4">
        <v>1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f t="shared" si="3"/>
        <v>0</v>
      </c>
      <c r="R30" s="62">
        <v>0</v>
      </c>
    </row>
    <row r="31" spans="1:18">
      <c r="A31" s="99">
        <v>7</v>
      </c>
      <c r="B31" s="62" t="s">
        <v>47</v>
      </c>
      <c r="C31" s="16">
        <v>200000</v>
      </c>
      <c r="D31" s="4">
        <v>0</v>
      </c>
      <c r="E31" s="4">
        <f t="shared" si="2"/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f t="shared" si="3"/>
        <v>0</v>
      </c>
      <c r="R31" s="62">
        <v>0</v>
      </c>
    </row>
    <row r="32" spans="1:18">
      <c r="A32" s="99">
        <v>8</v>
      </c>
      <c r="B32" s="62" t="s">
        <v>48</v>
      </c>
      <c r="C32" s="18">
        <v>45000</v>
      </c>
      <c r="D32" s="4">
        <v>1</v>
      </c>
      <c r="E32" s="4">
        <f t="shared" si="2"/>
        <v>45000</v>
      </c>
      <c r="F32" s="4">
        <v>1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f t="shared" si="3"/>
        <v>0</v>
      </c>
      <c r="R32" s="62">
        <v>0</v>
      </c>
    </row>
    <row r="33" spans="1:18">
      <c r="A33" s="99">
        <v>9</v>
      </c>
      <c r="B33" s="62" t="s">
        <v>49</v>
      </c>
      <c r="C33" s="16">
        <v>130000</v>
      </c>
      <c r="D33" s="4">
        <v>1</v>
      </c>
      <c r="E33" s="4">
        <f t="shared" si="2"/>
        <v>130000</v>
      </c>
      <c r="F33" s="4">
        <v>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f t="shared" si="3"/>
        <v>0</v>
      </c>
      <c r="R33" s="62">
        <v>1</v>
      </c>
    </row>
    <row r="34" spans="1:18">
      <c r="A34" s="99">
        <v>10</v>
      </c>
      <c r="B34" s="62" t="s">
        <v>50</v>
      </c>
      <c r="C34" s="16">
        <v>200000</v>
      </c>
      <c r="D34" s="4">
        <v>1</v>
      </c>
      <c r="E34" s="4">
        <f t="shared" si="2"/>
        <v>200000</v>
      </c>
      <c r="F34" s="4">
        <v>1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f t="shared" si="3"/>
        <v>0</v>
      </c>
      <c r="R34" s="62">
        <v>0</v>
      </c>
    </row>
    <row r="35" spans="1:18" s="28" customFormat="1">
      <c r="A35" s="147" t="s">
        <v>51</v>
      </c>
      <c r="B35" s="148"/>
      <c r="C35" s="120">
        <v>0</v>
      </c>
      <c r="D35" s="58">
        <v>0</v>
      </c>
      <c r="E35" s="4">
        <f t="shared" si="2"/>
        <v>0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4">
        <f t="shared" ref="Q35:Q57" si="4">SUM(H35:P35)</f>
        <v>0</v>
      </c>
      <c r="R35" s="58"/>
    </row>
    <row r="36" spans="1:18">
      <c r="A36" s="99">
        <v>1</v>
      </c>
      <c r="B36" s="62" t="s">
        <v>41</v>
      </c>
      <c r="C36" s="18">
        <v>350000</v>
      </c>
      <c r="D36" s="4">
        <v>0</v>
      </c>
      <c r="E36" s="4">
        <f t="shared" si="2"/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f t="shared" si="4"/>
        <v>0</v>
      </c>
      <c r="R36" s="62">
        <v>0</v>
      </c>
    </row>
    <row r="37" spans="1:18">
      <c r="A37" s="99">
        <v>2</v>
      </c>
      <c r="B37" s="62" t="s">
        <v>42</v>
      </c>
      <c r="C37" s="18">
        <v>45000</v>
      </c>
      <c r="D37" s="4">
        <v>0</v>
      </c>
      <c r="E37" s="4">
        <f t="shared" si="2"/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f t="shared" si="4"/>
        <v>0</v>
      </c>
      <c r="R37" s="62">
        <v>0</v>
      </c>
    </row>
    <row r="38" spans="1:18">
      <c r="A38" s="99">
        <v>3</v>
      </c>
      <c r="B38" s="62" t="s">
        <v>43</v>
      </c>
      <c r="C38" s="16">
        <v>55000</v>
      </c>
      <c r="D38" s="4">
        <v>0</v>
      </c>
      <c r="E38" s="4">
        <f t="shared" si="2"/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f t="shared" si="4"/>
        <v>0</v>
      </c>
      <c r="R38" s="62">
        <v>0</v>
      </c>
    </row>
    <row r="39" spans="1:18">
      <c r="A39" s="99">
        <v>4</v>
      </c>
      <c r="B39" s="62" t="s">
        <v>44</v>
      </c>
      <c r="C39" s="16">
        <v>200000</v>
      </c>
      <c r="D39" s="4">
        <v>0</v>
      </c>
      <c r="E39" s="4">
        <f t="shared" si="2"/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f t="shared" si="4"/>
        <v>0</v>
      </c>
      <c r="R39" s="62">
        <v>0</v>
      </c>
    </row>
    <row r="40" spans="1:18">
      <c r="A40" s="99">
        <v>5</v>
      </c>
      <c r="B40" s="62" t="s">
        <v>45</v>
      </c>
      <c r="C40" s="16">
        <v>55000</v>
      </c>
      <c r="D40" s="4">
        <v>0</v>
      </c>
      <c r="E40" s="4">
        <f t="shared" si="2"/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f t="shared" si="4"/>
        <v>0</v>
      </c>
      <c r="R40" s="62">
        <v>0</v>
      </c>
    </row>
    <row r="41" spans="1:18">
      <c r="A41" s="99">
        <v>6</v>
      </c>
      <c r="B41" s="62" t="s">
        <v>46</v>
      </c>
      <c r="C41" s="16">
        <v>200000</v>
      </c>
      <c r="D41" s="4">
        <v>0</v>
      </c>
      <c r="E41" s="4">
        <f t="shared" si="2"/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f t="shared" si="4"/>
        <v>0</v>
      </c>
      <c r="R41" s="62">
        <v>0</v>
      </c>
    </row>
    <row r="42" spans="1:18">
      <c r="A42" s="99">
        <v>7</v>
      </c>
      <c r="B42" s="62" t="s">
        <v>47</v>
      </c>
      <c r="C42" s="16">
        <v>200000</v>
      </c>
      <c r="D42" s="4">
        <v>0</v>
      </c>
      <c r="E42" s="4">
        <f t="shared" si="2"/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f t="shared" si="4"/>
        <v>0</v>
      </c>
      <c r="R42" s="62">
        <v>0</v>
      </c>
    </row>
    <row r="43" spans="1:18">
      <c r="A43" s="99">
        <v>8</v>
      </c>
      <c r="B43" s="62" t="s">
        <v>48</v>
      </c>
      <c r="C43" s="18">
        <v>45000</v>
      </c>
      <c r="D43" s="4">
        <v>0</v>
      </c>
      <c r="E43" s="4">
        <f t="shared" si="2"/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f t="shared" si="4"/>
        <v>0</v>
      </c>
      <c r="R43" s="62">
        <v>0</v>
      </c>
    </row>
    <row r="44" spans="1:18">
      <c r="A44" s="99">
        <v>9</v>
      </c>
      <c r="B44" s="62" t="s">
        <v>49</v>
      </c>
      <c r="C44" s="16">
        <v>130000</v>
      </c>
      <c r="D44" s="4">
        <v>0</v>
      </c>
      <c r="E44" s="4">
        <f t="shared" si="2"/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f t="shared" si="4"/>
        <v>0</v>
      </c>
      <c r="R44" s="62">
        <v>0</v>
      </c>
    </row>
    <row r="45" spans="1:18">
      <c r="A45" s="99">
        <v>10</v>
      </c>
      <c r="B45" s="62" t="s">
        <v>50</v>
      </c>
      <c r="C45" s="16">
        <v>200000</v>
      </c>
      <c r="D45" s="4">
        <v>0</v>
      </c>
      <c r="E45" s="4">
        <f t="shared" si="2"/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f t="shared" si="4"/>
        <v>0</v>
      </c>
      <c r="R45" s="62">
        <v>0</v>
      </c>
    </row>
    <row r="46" spans="1:18">
      <c r="A46" s="147" t="s">
        <v>52</v>
      </c>
      <c r="B46" s="148"/>
      <c r="C46" s="120">
        <v>0</v>
      </c>
      <c r="D46" s="58">
        <v>0</v>
      </c>
      <c r="E46" s="4">
        <f t="shared" si="2"/>
        <v>0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4">
        <f t="shared" si="4"/>
        <v>0</v>
      </c>
      <c r="R46" s="58"/>
    </row>
    <row r="47" spans="1:18">
      <c r="A47" s="99">
        <v>1</v>
      </c>
      <c r="B47" s="62" t="s">
        <v>41</v>
      </c>
      <c r="C47" s="18">
        <v>350000</v>
      </c>
      <c r="D47" s="4">
        <v>0</v>
      </c>
      <c r="E47" s="4">
        <f t="shared" si="2"/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f t="shared" si="4"/>
        <v>0</v>
      </c>
      <c r="R47" s="62">
        <v>0</v>
      </c>
    </row>
    <row r="48" spans="1:18">
      <c r="A48" s="99">
        <v>2</v>
      </c>
      <c r="B48" s="62" t="s">
        <v>42</v>
      </c>
      <c r="C48" s="18">
        <v>45000</v>
      </c>
      <c r="D48" s="4">
        <v>0</v>
      </c>
      <c r="E48" s="4">
        <f t="shared" si="2"/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f t="shared" si="4"/>
        <v>0</v>
      </c>
      <c r="R48" s="62">
        <v>0</v>
      </c>
    </row>
    <row r="49" spans="1:18">
      <c r="A49" s="99">
        <v>3</v>
      </c>
      <c r="B49" s="62" t="s">
        <v>43</v>
      </c>
      <c r="C49" s="16">
        <v>55000</v>
      </c>
      <c r="D49" s="4">
        <v>0</v>
      </c>
      <c r="E49" s="4">
        <f t="shared" si="2"/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f t="shared" si="4"/>
        <v>0</v>
      </c>
      <c r="R49" s="62">
        <v>0</v>
      </c>
    </row>
    <row r="50" spans="1:18">
      <c r="A50" s="99">
        <v>4</v>
      </c>
      <c r="B50" s="62" t="s">
        <v>44</v>
      </c>
      <c r="C50" s="16">
        <v>200000</v>
      </c>
      <c r="D50" s="4">
        <v>0</v>
      </c>
      <c r="E50" s="4">
        <f t="shared" si="2"/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f t="shared" si="4"/>
        <v>0</v>
      </c>
      <c r="R50" s="62">
        <v>0</v>
      </c>
    </row>
    <row r="51" spans="1:18">
      <c r="A51" s="99">
        <v>5</v>
      </c>
      <c r="B51" s="62" t="s">
        <v>45</v>
      </c>
      <c r="C51" s="16">
        <v>55000</v>
      </c>
      <c r="D51" s="4">
        <v>0</v>
      </c>
      <c r="E51" s="4">
        <f t="shared" si="2"/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f t="shared" si="4"/>
        <v>0</v>
      </c>
      <c r="R51" s="62">
        <v>0</v>
      </c>
    </row>
    <row r="52" spans="1:18">
      <c r="A52" s="99">
        <v>6</v>
      </c>
      <c r="B52" s="62" t="s">
        <v>46</v>
      </c>
      <c r="C52" s="16">
        <v>200000</v>
      </c>
      <c r="D52" s="4">
        <v>0</v>
      </c>
      <c r="E52" s="4">
        <f t="shared" si="2"/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f t="shared" si="4"/>
        <v>0</v>
      </c>
      <c r="R52" s="62">
        <v>0</v>
      </c>
    </row>
    <row r="53" spans="1:18">
      <c r="A53" s="99">
        <v>7</v>
      </c>
      <c r="B53" s="62" t="s">
        <v>47</v>
      </c>
      <c r="C53" s="16">
        <v>200000</v>
      </c>
      <c r="D53" s="4">
        <v>0</v>
      </c>
      <c r="E53" s="4">
        <f t="shared" si="2"/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f t="shared" si="4"/>
        <v>0</v>
      </c>
      <c r="R53" s="62">
        <v>0</v>
      </c>
    </row>
    <row r="54" spans="1:18">
      <c r="A54" s="99">
        <v>8</v>
      </c>
      <c r="B54" s="62" t="s">
        <v>48</v>
      </c>
      <c r="C54" s="18">
        <v>45000</v>
      </c>
      <c r="D54" s="4">
        <v>0</v>
      </c>
      <c r="E54" s="4">
        <f t="shared" si="2"/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f t="shared" si="4"/>
        <v>0</v>
      </c>
      <c r="R54" s="62">
        <v>0</v>
      </c>
    </row>
    <row r="55" spans="1:18">
      <c r="A55" s="99">
        <v>9</v>
      </c>
      <c r="B55" s="62" t="s">
        <v>49</v>
      </c>
      <c r="C55" s="16">
        <v>130000</v>
      </c>
      <c r="D55" s="4">
        <v>0</v>
      </c>
      <c r="E55" s="4">
        <f t="shared" si="2"/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f t="shared" si="4"/>
        <v>0</v>
      </c>
      <c r="R55" s="62">
        <v>0</v>
      </c>
    </row>
    <row r="56" spans="1:18">
      <c r="A56" s="99">
        <v>10</v>
      </c>
      <c r="B56" s="62" t="s">
        <v>50</v>
      </c>
      <c r="C56" s="16">
        <v>200000</v>
      </c>
      <c r="D56" s="4">
        <v>0</v>
      </c>
      <c r="E56" s="4">
        <f t="shared" si="2"/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f t="shared" si="4"/>
        <v>0</v>
      </c>
      <c r="R56" s="62">
        <v>0</v>
      </c>
    </row>
    <row r="57" spans="1:18">
      <c r="A57" s="147" t="s">
        <v>53</v>
      </c>
      <c r="B57" s="148"/>
      <c r="C57" s="120">
        <v>0</v>
      </c>
      <c r="D57" s="58">
        <v>0</v>
      </c>
      <c r="E57" s="4">
        <f t="shared" si="2"/>
        <v>0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125">
        <f t="shared" si="4"/>
        <v>0</v>
      </c>
      <c r="R57" s="58"/>
    </row>
    <row r="58" spans="1:18">
      <c r="A58" s="100">
        <v>1</v>
      </c>
      <c r="B58" s="62" t="s">
        <v>54</v>
      </c>
      <c r="C58" s="16">
        <v>120000</v>
      </c>
      <c r="D58" s="4">
        <v>0</v>
      </c>
      <c r="E58" s="4">
        <f t="shared" si="2"/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f t="shared" ref="Q58:Q59" si="5">SUM(H58:P58)</f>
        <v>0</v>
      </c>
      <c r="R58" s="62">
        <v>0</v>
      </c>
    </row>
    <row r="59" spans="1:18">
      <c r="A59" s="83"/>
      <c r="B59" s="116" t="s">
        <v>159</v>
      </c>
      <c r="C59" s="37"/>
      <c r="D59" s="83">
        <f t="shared" ref="D59:P59" si="6">SUM(D7:D58)</f>
        <v>14</v>
      </c>
      <c r="E59" s="83">
        <f>SUM(E9:E58)</f>
        <v>1287000</v>
      </c>
      <c r="F59" s="83">
        <f t="shared" si="6"/>
        <v>13</v>
      </c>
      <c r="G59" s="83">
        <f t="shared" si="6"/>
        <v>1</v>
      </c>
      <c r="H59" s="83">
        <f t="shared" si="6"/>
        <v>0</v>
      </c>
      <c r="I59" s="83">
        <f t="shared" si="6"/>
        <v>0</v>
      </c>
      <c r="J59" s="83">
        <f t="shared" si="6"/>
        <v>0</v>
      </c>
      <c r="K59" s="83">
        <f t="shared" si="6"/>
        <v>1</v>
      </c>
      <c r="L59" s="83">
        <f t="shared" si="6"/>
        <v>0</v>
      </c>
      <c r="M59" s="83">
        <f t="shared" si="6"/>
        <v>0</v>
      </c>
      <c r="N59" s="83">
        <f t="shared" si="6"/>
        <v>0</v>
      </c>
      <c r="O59" s="83">
        <f t="shared" si="6"/>
        <v>0</v>
      </c>
      <c r="P59" s="83">
        <f t="shared" si="6"/>
        <v>0</v>
      </c>
      <c r="Q59" s="83">
        <f t="shared" si="5"/>
        <v>1</v>
      </c>
      <c r="R59" s="84">
        <f>SUM(R7:R58)</f>
        <v>2</v>
      </c>
    </row>
    <row r="60" spans="1:18">
      <c r="A60" s="86"/>
      <c r="B60" s="87"/>
      <c r="C60" s="87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87"/>
    </row>
  </sheetData>
  <mergeCells count="22">
    <mergeCell ref="H4:Q5"/>
    <mergeCell ref="R4:R5"/>
    <mergeCell ref="A1:R1"/>
    <mergeCell ref="A2:J2"/>
    <mergeCell ref="K2:R2"/>
    <mergeCell ref="A3:J3"/>
    <mergeCell ref="K3:R3"/>
    <mergeCell ref="G4:G5"/>
    <mergeCell ref="A4:A5"/>
    <mergeCell ref="B4:B5"/>
    <mergeCell ref="D4:D5"/>
    <mergeCell ref="F4:F5"/>
    <mergeCell ref="C4:C5"/>
    <mergeCell ref="A57:B57"/>
    <mergeCell ref="A46:B46"/>
    <mergeCell ref="A7:B7"/>
    <mergeCell ref="A8:B8"/>
    <mergeCell ref="A35:B35"/>
    <mergeCell ref="A16:B16"/>
    <mergeCell ref="A20:B20"/>
    <mergeCell ref="A22:B22"/>
    <mergeCell ref="A24:B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workbookViewId="0">
      <selection activeCell="C58" sqref="C9:C58"/>
    </sheetView>
  </sheetViews>
  <sheetFormatPr defaultColWidth="9.140625" defaultRowHeight="15.75"/>
  <cols>
    <col min="1" max="1" width="3.5703125" style="31" bestFit="1" customWidth="1"/>
    <col min="2" max="2" width="45.28515625" style="13" bestFit="1" customWidth="1"/>
    <col min="3" max="3" width="32.140625" style="13" bestFit="1" customWidth="1"/>
    <col min="4" max="4" width="8" style="13" customWidth="1"/>
    <col min="5" max="5" width="24.42578125" style="13" customWidth="1"/>
    <col min="6" max="6" width="7.85546875" style="13" customWidth="1"/>
    <col min="7" max="7" width="9" style="13" customWidth="1"/>
    <col min="8" max="16" width="4.28515625" style="13" customWidth="1"/>
    <col min="17" max="17" width="6.5703125" style="13" customWidth="1"/>
    <col min="18" max="18" width="10.140625" style="13" customWidth="1"/>
    <col min="19" max="16384" width="9.140625" style="13"/>
  </cols>
  <sheetData>
    <row r="1" spans="1:18" ht="18.75" customHeight="1">
      <c r="A1" s="132" t="s">
        <v>75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39" t="s">
        <v>76</v>
      </c>
      <c r="B2" s="139"/>
      <c r="C2" s="139"/>
      <c r="D2" s="139"/>
      <c r="E2" s="139"/>
      <c r="F2" s="139"/>
      <c r="G2" s="139"/>
      <c r="H2" s="139"/>
      <c r="I2" s="139"/>
      <c r="J2" s="139"/>
      <c r="K2" s="142" t="s">
        <v>90</v>
      </c>
      <c r="L2" s="139"/>
      <c r="M2" s="139"/>
      <c r="N2" s="139"/>
      <c r="O2" s="139"/>
      <c r="P2" s="139"/>
      <c r="Q2" s="139"/>
      <c r="R2" s="139"/>
    </row>
    <row r="3" spans="1:18" ht="15.75" customHeight="1">
      <c r="A3" s="139" t="s">
        <v>77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78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50.25" customHeight="1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40" t="s">
        <v>23</v>
      </c>
      <c r="B7" s="141"/>
      <c r="C7" s="91"/>
      <c r="D7" s="34"/>
      <c r="E7" s="9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5">
        <f t="shared" ref="Q7" si="0">SUM(H7:P7)</f>
        <v>0</v>
      </c>
      <c r="R7" s="34"/>
    </row>
    <row r="8" spans="1:18">
      <c r="A8" s="140" t="s">
        <v>24</v>
      </c>
      <c r="B8" s="141"/>
      <c r="C8" s="91"/>
      <c r="D8" s="34"/>
      <c r="E8" s="9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5">
        <f t="shared" ref="Q8:Q15" si="1">SUM(H8:P8)</f>
        <v>0</v>
      </c>
      <c r="R8" s="34"/>
    </row>
    <row r="9" spans="1:18">
      <c r="A9" s="100">
        <v>1</v>
      </c>
      <c r="B9" s="5" t="s">
        <v>25</v>
      </c>
      <c r="C9" s="18">
        <v>150000</v>
      </c>
      <c r="D9" s="5">
        <v>2</v>
      </c>
      <c r="E9" s="5">
        <f>MMULT(C9,D9)</f>
        <v>300000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f t="shared" si="1"/>
        <v>0</v>
      </c>
      <c r="R9" s="5">
        <v>4</v>
      </c>
    </row>
    <row r="10" spans="1:18">
      <c r="A10" s="100">
        <v>2</v>
      </c>
      <c r="B10" s="5" t="s">
        <v>26</v>
      </c>
      <c r="C10" s="18">
        <v>35000</v>
      </c>
      <c r="D10" s="5">
        <v>2</v>
      </c>
      <c r="E10" s="5">
        <f t="shared" ref="E10:E58" si="2">MMULT(C10,D10)</f>
        <v>70000</v>
      </c>
      <c r="F10" s="5">
        <v>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f t="shared" si="1"/>
        <v>0</v>
      </c>
      <c r="R10" s="5">
        <v>3</v>
      </c>
    </row>
    <row r="11" spans="1:18">
      <c r="A11" s="100">
        <v>3</v>
      </c>
      <c r="B11" s="5" t="s">
        <v>27</v>
      </c>
      <c r="C11" s="18">
        <v>60000</v>
      </c>
      <c r="D11" s="5">
        <v>2</v>
      </c>
      <c r="E11" s="5">
        <f t="shared" si="2"/>
        <v>120000</v>
      </c>
      <c r="F11" s="5">
        <v>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f t="shared" si="1"/>
        <v>0</v>
      </c>
      <c r="R11" s="5">
        <v>3</v>
      </c>
    </row>
    <row r="12" spans="1:18">
      <c r="A12" s="100">
        <v>4</v>
      </c>
      <c r="B12" s="5" t="s">
        <v>28</v>
      </c>
      <c r="C12" s="18">
        <v>10000</v>
      </c>
      <c r="D12" s="5">
        <v>1</v>
      </c>
      <c r="E12" s="5">
        <f t="shared" si="2"/>
        <v>10000</v>
      </c>
      <c r="F12" s="5">
        <v>0</v>
      </c>
      <c r="G12" s="5">
        <v>1</v>
      </c>
      <c r="H12" s="5">
        <v>0</v>
      </c>
      <c r="I12" s="5">
        <v>0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f t="shared" si="1"/>
        <v>1</v>
      </c>
      <c r="R12" s="5">
        <v>5</v>
      </c>
    </row>
    <row r="13" spans="1:18">
      <c r="A13" s="100">
        <v>5</v>
      </c>
      <c r="B13" s="5" t="s">
        <v>29</v>
      </c>
      <c r="C13" s="18">
        <v>70000</v>
      </c>
      <c r="D13" s="5">
        <v>0</v>
      </c>
      <c r="E13" s="5">
        <f t="shared" si="2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f t="shared" si="1"/>
        <v>0</v>
      </c>
      <c r="R13" s="5">
        <v>3</v>
      </c>
    </row>
    <row r="14" spans="1:18">
      <c r="A14" s="100">
        <v>6</v>
      </c>
      <c r="B14" s="5" t="s">
        <v>30</v>
      </c>
      <c r="C14" s="18">
        <v>40000</v>
      </c>
      <c r="D14" s="5">
        <v>1</v>
      </c>
      <c r="E14" s="5">
        <f t="shared" si="2"/>
        <v>40000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f t="shared" si="1"/>
        <v>0</v>
      </c>
      <c r="R14" s="5">
        <v>3</v>
      </c>
    </row>
    <row r="15" spans="1:18">
      <c r="A15" s="100">
        <v>7</v>
      </c>
      <c r="B15" s="5" t="s">
        <v>31</v>
      </c>
      <c r="C15" s="18">
        <v>65000</v>
      </c>
      <c r="D15" s="5">
        <v>0</v>
      </c>
      <c r="E15" s="5">
        <f t="shared" si="2"/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f t="shared" si="1"/>
        <v>0</v>
      </c>
      <c r="R15" s="5">
        <v>2</v>
      </c>
    </row>
    <row r="16" spans="1:18">
      <c r="A16" s="140" t="s">
        <v>32</v>
      </c>
      <c r="B16" s="141"/>
      <c r="C16" s="120">
        <v>0</v>
      </c>
      <c r="D16" s="34"/>
      <c r="E16" s="5">
        <v>0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5">
        <f t="shared" ref="Q16:Q34" si="3">SUM(H16:P16)</f>
        <v>0</v>
      </c>
      <c r="R16" s="34"/>
    </row>
    <row r="17" spans="1:18">
      <c r="A17" s="100">
        <v>1</v>
      </c>
      <c r="B17" s="5" t="s">
        <v>33</v>
      </c>
      <c r="C17" s="16">
        <v>120000</v>
      </c>
      <c r="D17" s="5">
        <v>0</v>
      </c>
      <c r="E17" s="5">
        <f t="shared" si="2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f t="shared" si="3"/>
        <v>0</v>
      </c>
      <c r="R17" s="5">
        <v>0</v>
      </c>
    </row>
    <row r="18" spans="1:18">
      <c r="A18" s="100">
        <v>2</v>
      </c>
      <c r="B18" s="5" t="s">
        <v>34</v>
      </c>
      <c r="C18" s="18">
        <v>610000</v>
      </c>
      <c r="D18" s="5">
        <v>0</v>
      </c>
      <c r="E18" s="5">
        <f t="shared" si="2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f t="shared" si="3"/>
        <v>0</v>
      </c>
      <c r="R18" s="5">
        <v>0</v>
      </c>
    </row>
    <row r="19" spans="1:18">
      <c r="A19" s="100">
        <v>3</v>
      </c>
      <c r="B19" s="5" t="s">
        <v>35</v>
      </c>
      <c r="C19" s="16">
        <v>50000</v>
      </c>
      <c r="D19" s="5">
        <v>0</v>
      </c>
      <c r="E19" s="5">
        <f t="shared" si="2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f t="shared" si="3"/>
        <v>0</v>
      </c>
      <c r="R19" s="5">
        <v>0</v>
      </c>
    </row>
    <row r="20" spans="1:18">
      <c r="A20" s="140" t="s">
        <v>36</v>
      </c>
      <c r="B20" s="141"/>
      <c r="C20" s="120">
        <v>0</v>
      </c>
      <c r="D20" s="34"/>
      <c r="E20" s="5">
        <v>0</v>
      </c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5">
        <f t="shared" si="3"/>
        <v>0</v>
      </c>
      <c r="R20" s="34"/>
    </row>
    <row r="21" spans="1:18">
      <c r="A21" s="100">
        <v>1</v>
      </c>
      <c r="B21" s="5" t="s">
        <v>37</v>
      </c>
      <c r="C21" s="18">
        <v>12000</v>
      </c>
      <c r="D21" s="5">
        <v>1</v>
      </c>
      <c r="E21" s="5">
        <f t="shared" si="2"/>
        <v>12000</v>
      </c>
      <c r="F21" s="5">
        <v>1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f t="shared" si="3"/>
        <v>0</v>
      </c>
      <c r="R21" s="5">
        <v>0</v>
      </c>
    </row>
    <row r="22" spans="1:18">
      <c r="A22" s="140" t="s">
        <v>38</v>
      </c>
      <c r="B22" s="141"/>
      <c r="C22" s="120">
        <v>0</v>
      </c>
      <c r="D22" s="34"/>
      <c r="E22" s="5">
        <v>0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5">
        <f t="shared" si="3"/>
        <v>0</v>
      </c>
      <c r="R22" s="34"/>
    </row>
    <row r="23" spans="1:18">
      <c r="A23" s="100">
        <v>1</v>
      </c>
      <c r="B23" s="5" t="s">
        <v>39</v>
      </c>
      <c r="C23" s="18">
        <v>100000</v>
      </c>
      <c r="D23" s="5">
        <v>2</v>
      </c>
      <c r="E23" s="5">
        <f t="shared" si="2"/>
        <v>200000</v>
      </c>
      <c r="F23" s="5">
        <v>1</v>
      </c>
      <c r="G23" s="5">
        <v>1</v>
      </c>
      <c r="H23" s="5">
        <v>0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f t="shared" si="3"/>
        <v>1</v>
      </c>
      <c r="R23" s="5">
        <v>0</v>
      </c>
    </row>
    <row r="24" spans="1:18" ht="36.75" customHeight="1">
      <c r="A24" s="140" t="s">
        <v>79</v>
      </c>
      <c r="B24" s="141"/>
      <c r="C24" s="120">
        <v>0</v>
      </c>
      <c r="D24" s="34"/>
      <c r="E24" s="5">
        <v>0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5">
        <f t="shared" si="3"/>
        <v>0</v>
      </c>
      <c r="R24" s="34"/>
    </row>
    <row r="25" spans="1:18">
      <c r="A25" s="100">
        <v>1</v>
      </c>
      <c r="B25" s="5" t="s">
        <v>41</v>
      </c>
      <c r="C25" s="18">
        <v>350000</v>
      </c>
      <c r="D25" s="5">
        <v>1</v>
      </c>
      <c r="E25" s="5">
        <f t="shared" si="2"/>
        <v>350000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f t="shared" si="3"/>
        <v>0</v>
      </c>
      <c r="R25" s="5">
        <v>0</v>
      </c>
    </row>
    <row r="26" spans="1:18">
      <c r="A26" s="100">
        <v>2</v>
      </c>
      <c r="B26" s="5" t="s">
        <v>42</v>
      </c>
      <c r="C26" s="18">
        <v>45000</v>
      </c>
      <c r="D26" s="5">
        <v>0</v>
      </c>
      <c r="E26" s="5">
        <f t="shared" si="2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f t="shared" si="3"/>
        <v>0</v>
      </c>
      <c r="R26" s="5">
        <v>0</v>
      </c>
    </row>
    <row r="27" spans="1:18">
      <c r="A27" s="100">
        <v>3</v>
      </c>
      <c r="B27" s="5" t="s">
        <v>43</v>
      </c>
      <c r="C27" s="16">
        <v>55000</v>
      </c>
      <c r="D27" s="5">
        <v>0</v>
      </c>
      <c r="E27" s="5">
        <f t="shared" si="2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f t="shared" si="3"/>
        <v>0</v>
      </c>
      <c r="R27" s="5">
        <v>0</v>
      </c>
    </row>
    <row r="28" spans="1:18">
      <c r="A28" s="100">
        <v>4</v>
      </c>
      <c r="B28" s="5" t="s">
        <v>44</v>
      </c>
      <c r="C28" s="16">
        <v>200000</v>
      </c>
      <c r="D28" s="5">
        <v>1</v>
      </c>
      <c r="E28" s="5">
        <f t="shared" si="2"/>
        <v>200000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f t="shared" si="3"/>
        <v>0</v>
      </c>
      <c r="R28" s="5">
        <v>1</v>
      </c>
    </row>
    <row r="29" spans="1:18">
      <c r="A29" s="100">
        <v>5</v>
      </c>
      <c r="B29" s="5" t="s">
        <v>45</v>
      </c>
      <c r="C29" s="16">
        <v>55000</v>
      </c>
      <c r="D29" s="5">
        <v>0</v>
      </c>
      <c r="E29" s="5">
        <f t="shared" si="2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f t="shared" si="3"/>
        <v>0</v>
      </c>
      <c r="R29" s="5">
        <v>0</v>
      </c>
    </row>
    <row r="30" spans="1:18">
      <c r="A30" s="100">
        <v>6</v>
      </c>
      <c r="B30" s="5" t="s">
        <v>46</v>
      </c>
      <c r="C30" s="16">
        <v>200000</v>
      </c>
      <c r="D30" s="5">
        <v>0</v>
      </c>
      <c r="E30" s="5">
        <f t="shared" si="2"/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f t="shared" si="3"/>
        <v>0</v>
      </c>
      <c r="R30" s="5">
        <v>0</v>
      </c>
    </row>
    <row r="31" spans="1:18">
      <c r="A31" s="100">
        <v>7</v>
      </c>
      <c r="B31" s="5" t="s">
        <v>47</v>
      </c>
      <c r="C31" s="16">
        <v>200000</v>
      </c>
      <c r="D31" s="5">
        <v>0</v>
      </c>
      <c r="E31" s="5">
        <f t="shared" si="2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f t="shared" si="3"/>
        <v>0</v>
      </c>
      <c r="R31" s="5">
        <v>0</v>
      </c>
    </row>
    <row r="32" spans="1:18">
      <c r="A32" s="100">
        <v>8</v>
      </c>
      <c r="B32" s="5" t="s">
        <v>48</v>
      </c>
      <c r="C32" s="18">
        <v>45000</v>
      </c>
      <c r="D32" s="5">
        <v>0</v>
      </c>
      <c r="E32" s="5">
        <f t="shared" si="2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f t="shared" si="3"/>
        <v>0</v>
      </c>
      <c r="R32" s="5">
        <v>0</v>
      </c>
    </row>
    <row r="33" spans="1:18">
      <c r="A33" s="100">
        <v>9</v>
      </c>
      <c r="B33" s="5" t="s">
        <v>49</v>
      </c>
      <c r="C33" s="16">
        <v>130000</v>
      </c>
      <c r="D33" s="5">
        <v>0</v>
      </c>
      <c r="E33" s="5">
        <f t="shared" si="2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f t="shared" si="3"/>
        <v>0</v>
      </c>
      <c r="R33" s="5">
        <v>0</v>
      </c>
    </row>
    <row r="34" spans="1:18">
      <c r="A34" s="100">
        <v>10</v>
      </c>
      <c r="B34" s="5" t="s">
        <v>50</v>
      </c>
      <c r="C34" s="16">
        <v>200000</v>
      </c>
      <c r="D34" s="5">
        <v>1</v>
      </c>
      <c r="E34" s="5">
        <f t="shared" si="2"/>
        <v>200000</v>
      </c>
      <c r="F34" s="5">
        <v>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f t="shared" si="3"/>
        <v>0</v>
      </c>
      <c r="R34" s="5">
        <v>0</v>
      </c>
    </row>
    <row r="35" spans="1:18" s="28" customFormat="1" ht="41.25" customHeight="1">
      <c r="A35" s="140" t="s">
        <v>51</v>
      </c>
      <c r="B35" s="141"/>
      <c r="C35" s="120">
        <v>0</v>
      </c>
      <c r="D35" s="34"/>
      <c r="E35" s="5">
        <v>0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5">
        <f t="shared" ref="Q35:Q57" si="4">SUM(H35:P35)</f>
        <v>0</v>
      </c>
      <c r="R35" s="34"/>
    </row>
    <row r="36" spans="1:18">
      <c r="A36" s="100">
        <v>1</v>
      </c>
      <c r="B36" s="5" t="s">
        <v>41</v>
      </c>
      <c r="C36" s="18">
        <v>350000</v>
      </c>
      <c r="D36" s="5">
        <v>0</v>
      </c>
      <c r="E36" s="5">
        <f t="shared" si="2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f t="shared" si="4"/>
        <v>0</v>
      </c>
      <c r="R36" s="5">
        <v>0</v>
      </c>
    </row>
    <row r="37" spans="1:18">
      <c r="A37" s="100">
        <v>2</v>
      </c>
      <c r="B37" s="5" t="s">
        <v>42</v>
      </c>
      <c r="C37" s="18">
        <v>45000</v>
      </c>
      <c r="D37" s="5">
        <v>0</v>
      </c>
      <c r="E37" s="5">
        <f t="shared" si="2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f t="shared" si="4"/>
        <v>0</v>
      </c>
      <c r="R37" s="5">
        <v>0</v>
      </c>
    </row>
    <row r="38" spans="1:18">
      <c r="A38" s="100">
        <v>3</v>
      </c>
      <c r="B38" s="5" t="s">
        <v>43</v>
      </c>
      <c r="C38" s="16">
        <v>55000</v>
      </c>
      <c r="D38" s="5">
        <v>0</v>
      </c>
      <c r="E38" s="5">
        <f t="shared" si="2"/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f t="shared" si="4"/>
        <v>0</v>
      </c>
      <c r="R38" s="5">
        <v>0</v>
      </c>
    </row>
    <row r="39" spans="1:18">
      <c r="A39" s="100">
        <v>4</v>
      </c>
      <c r="B39" s="5" t="s">
        <v>44</v>
      </c>
      <c r="C39" s="16">
        <v>200000</v>
      </c>
      <c r="D39" s="5">
        <v>0</v>
      </c>
      <c r="E39" s="5">
        <f t="shared" si="2"/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f t="shared" si="4"/>
        <v>0</v>
      </c>
      <c r="R39" s="5">
        <v>0</v>
      </c>
    </row>
    <row r="40" spans="1:18">
      <c r="A40" s="100">
        <v>5</v>
      </c>
      <c r="B40" s="5" t="s">
        <v>45</v>
      </c>
      <c r="C40" s="16">
        <v>55000</v>
      </c>
      <c r="D40" s="5">
        <v>0</v>
      </c>
      <c r="E40" s="5">
        <f t="shared" si="2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f t="shared" si="4"/>
        <v>0</v>
      </c>
      <c r="R40" s="5">
        <v>0</v>
      </c>
    </row>
    <row r="41" spans="1:18">
      <c r="A41" s="100">
        <v>6</v>
      </c>
      <c r="B41" s="5" t="s">
        <v>46</v>
      </c>
      <c r="C41" s="16">
        <v>200000</v>
      </c>
      <c r="D41" s="5">
        <v>0</v>
      </c>
      <c r="E41" s="5">
        <f t="shared" si="2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f t="shared" si="4"/>
        <v>0</v>
      </c>
      <c r="R41" s="5">
        <v>0</v>
      </c>
    </row>
    <row r="42" spans="1:18">
      <c r="A42" s="100">
        <v>7</v>
      </c>
      <c r="B42" s="5" t="s">
        <v>47</v>
      </c>
      <c r="C42" s="16">
        <v>200000</v>
      </c>
      <c r="D42" s="5">
        <v>0</v>
      </c>
      <c r="E42" s="5">
        <f t="shared" si="2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f t="shared" si="4"/>
        <v>0</v>
      </c>
      <c r="R42" s="5">
        <v>0</v>
      </c>
    </row>
    <row r="43" spans="1:18">
      <c r="A43" s="100">
        <v>8</v>
      </c>
      <c r="B43" s="5" t="s">
        <v>48</v>
      </c>
      <c r="C43" s="18">
        <v>45000</v>
      </c>
      <c r="D43" s="5">
        <v>0</v>
      </c>
      <c r="E43" s="5">
        <f t="shared" si="2"/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f t="shared" si="4"/>
        <v>0</v>
      </c>
      <c r="R43" s="5">
        <v>0</v>
      </c>
    </row>
    <row r="44" spans="1:18">
      <c r="A44" s="100">
        <v>9</v>
      </c>
      <c r="B44" s="5" t="s">
        <v>49</v>
      </c>
      <c r="C44" s="16">
        <v>130000</v>
      </c>
      <c r="D44" s="5">
        <v>0</v>
      </c>
      <c r="E44" s="5">
        <f t="shared" si="2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f t="shared" si="4"/>
        <v>0</v>
      </c>
      <c r="R44" s="5">
        <v>0</v>
      </c>
    </row>
    <row r="45" spans="1:18">
      <c r="A45" s="100">
        <v>10</v>
      </c>
      <c r="B45" s="5" t="s">
        <v>50</v>
      </c>
      <c r="C45" s="16">
        <v>200000</v>
      </c>
      <c r="D45" s="5">
        <v>0</v>
      </c>
      <c r="E45" s="5">
        <f t="shared" si="2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f t="shared" si="4"/>
        <v>0</v>
      </c>
      <c r="R45" s="5">
        <v>0</v>
      </c>
    </row>
    <row r="46" spans="1:18" ht="41.25" customHeight="1">
      <c r="A46" s="140" t="s">
        <v>52</v>
      </c>
      <c r="B46" s="141"/>
      <c r="C46" s="120">
        <v>0</v>
      </c>
      <c r="D46" s="34"/>
      <c r="E46" s="5">
        <v>0</v>
      </c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5">
        <f t="shared" si="4"/>
        <v>0</v>
      </c>
      <c r="R46" s="34"/>
    </row>
    <row r="47" spans="1:18">
      <c r="A47" s="100">
        <v>1</v>
      </c>
      <c r="B47" s="5" t="s">
        <v>41</v>
      </c>
      <c r="C47" s="18">
        <v>350000</v>
      </c>
      <c r="D47" s="5">
        <v>1</v>
      </c>
      <c r="E47" s="5">
        <f t="shared" si="2"/>
        <v>350000</v>
      </c>
      <c r="F47" s="5">
        <v>0</v>
      </c>
      <c r="G47" s="5">
        <v>1</v>
      </c>
      <c r="H47" s="5">
        <v>0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f t="shared" si="4"/>
        <v>1</v>
      </c>
      <c r="R47" s="5">
        <v>0</v>
      </c>
    </row>
    <row r="48" spans="1:18">
      <c r="A48" s="100">
        <v>2</v>
      </c>
      <c r="B48" s="5" t="s">
        <v>42</v>
      </c>
      <c r="C48" s="18">
        <v>45000</v>
      </c>
      <c r="D48" s="5">
        <v>1</v>
      </c>
      <c r="E48" s="5">
        <f t="shared" si="2"/>
        <v>45000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f t="shared" si="4"/>
        <v>0</v>
      </c>
      <c r="R48" s="5">
        <v>0</v>
      </c>
    </row>
    <row r="49" spans="1:18">
      <c r="A49" s="100">
        <v>3</v>
      </c>
      <c r="B49" s="5" t="s">
        <v>43</v>
      </c>
      <c r="C49" s="16">
        <v>55000</v>
      </c>
      <c r="D49" s="5">
        <v>0</v>
      </c>
      <c r="E49" s="5">
        <f t="shared" si="2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f t="shared" si="4"/>
        <v>0</v>
      </c>
      <c r="R49" s="5">
        <v>0</v>
      </c>
    </row>
    <row r="50" spans="1:18">
      <c r="A50" s="100">
        <v>4</v>
      </c>
      <c r="B50" s="5" t="s">
        <v>44</v>
      </c>
      <c r="C50" s="16">
        <v>200000</v>
      </c>
      <c r="D50" s="5">
        <v>2</v>
      </c>
      <c r="E50" s="5">
        <f t="shared" si="2"/>
        <v>400000</v>
      </c>
      <c r="F50" s="5">
        <v>2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f t="shared" si="4"/>
        <v>0</v>
      </c>
      <c r="R50" s="5">
        <v>2</v>
      </c>
    </row>
    <row r="51" spans="1:18">
      <c r="A51" s="100">
        <v>5</v>
      </c>
      <c r="B51" s="5" t="s">
        <v>45</v>
      </c>
      <c r="C51" s="16">
        <v>55000</v>
      </c>
      <c r="D51" s="5">
        <v>0</v>
      </c>
      <c r="E51" s="5">
        <f t="shared" si="2"/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f t="shared" si="4"/>
        <v>0</v>
      </c>
      <c r="R51" s="5">
        <v>0</v>
      </c>
    </row>
    <row r="52" spans="1:18">
      <c r="A52" s="100">
        <v>6</v>
      </c>
      <c r="B52" s="5" t="s">
        <v>46</v>
      </c>
      <c r="C52" s="16">
        <v>200000</v>
      </c>
      <c r="D52" s="5">
        <v>0</v>
      </c>
      <c r="E52" s="5">
        <f t="shared" si="2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f t="shared" si="4"/>
        <v>0</v>
      </c>
      <c r="R52" s="5">
        <v>0</v>
      </c>
    </row>
    <row r="53" spans="1:18">
      <c r="A53" s="100">
        <v>7</v>
      </c>
      <c r="B53" s="5" t="s">
        <v>47</v>
      </c>
      <c r="C53" s="16">
        <v>200000</v>
      </c>
      <c r="D53" s="5">
        <v>0</v>
      </c>
      <c r="E53" s="5">
        <f t="shared" si="2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f t="shared" si="4"/>
        <v>0</v>
      </c>
      <c r="R53" s="5">
        <v>0</v>
      </c>
    </row>
    <row r="54" spans="1:18">
      <c r="A54" s="100">
        <v>8</v>
      </c>
      <c r="B54" s="5" t="s">
        <v>48</v>
      </c>
      <c r="C54" s="18">
        <v>45000</v>
      </c>
      <c r="D54" s="5">
        <v>0</v>
      </c>
      <c r="E54" s="5">
        <f t="shared" si="2"/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f t="shared" si="4"/>
        <v>0</v>
      </c>
      <c r="R54" s="5">
        <v>0</v>
      </c>
    </row>
    <row r="55" spans="1:18">
      <c r="A55" s="100">
        <v>9</v>
      </c>
      <c r="B55" s="5" t="s">
        <v>49</v>
      </c>
      <c r="C55" s="16">
        <v>130000</v>
      </c>
      <c r="D55" s="5">
        <v>0</v>
      </c>
      <c r="E55" s="5">
        <f t="shared" si="2"/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f t="shared" si="4"/>
        <v>0</v>
      </c>
      <c r="R55" s="5">
        <v>0</v>
      </c>
    </row>
    <row r="56" spans="1:18">
      <c r="A56" s="100">
        <v>10</v>
      </c>
      <c r="B56" s="5" t="s">
        <v>50</v>
      </c>
      <c r="C56" s="16">
        <v>200000</v>
      </c>
      <c r="D56" s="5">
        <v>1</v>
      </c>
      <c r="E56" s="5">
        <f t="shared" si="2"/>
        <v>200000</v>
      </c>
      <c r="F56" s="5">
        <v>0</v>
      </c>
      <c r="G56" s="5">
        <v>1</v>
      </c>
      <c r="H56" s="5">
        <v>0</v>
      </c>
      <c r="I56" s="5">
        <v>0</v>
      </c>
      <c r="J56" s="5">
        <v>1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f t="shared" si="4"/>
        <v>1</v>
      </c>
      <c r="R56" s="5">
        <v>1</v>
      </c>
    </row>
    <row r="57" spans="1:18" ht="18.75" customHeight="1">
      <c r="A57" s="140" t="s">
        <v>53</v>
      </c>
      <c r="B57" s="141"/>
      <c r="C57" s="120">
        <v>0</v>
      </c>
      <c r="D57" s="34"/>
      <c r="E57" s="5">
        <v>0</v>
      </c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5">
        <f t="shared" si="4"/>
        <v>0</v>
      </c>
      <c r="R57" s="34"/>
    </row>
    <row r="58" spans="1:18" ht="31.5">
      <c r="A58" s="100">
        <v>1</v>
      </c>
      <c r="B58" s="5" t="s">
        <v>54</v>
      </c>
      <c r="C58" s="16">
        <v>120000</v>
      </c>
      <c r="D58" s="5">
        <v>2</v>
      </c>
      <c r="E58" s="5">
        <f t="shared" si="2"/>
        <v>240000</v>
      </c>
      <c r="F58" s="5">
        <v>0</v>
      </c>
      <c r="G58" s="5">
        <v>2</v>
      </c>
      <c r="H58" s="5">
        <v>0</v>
      </c>
      <c r="I58" s="5">
        <v>0</v>
      </c>
      <c r="J58" s="5">
        <v>0</v>
      </c>
      <c r="K58" s="5">
        <v>2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f t="shared" ref="Q58" si="5">SUM(H58:P58)</f>
        <v>2</v>
      </c>
      <c r="R58" s="5">
        <v>2</v>
      </c>
    </row>
    <row r="59" spans="1:18">
      <c r="A59" s="47"/>
      <c r="B59" s="48" t="s">
        <v>21</v>
      </c>
      <c r="C59" s="48"/>
      <c r="D59" s="49">
        <f t="shared" ref="D59:R59" si="6">SUM(D7:D58)</f>
        <v>21</v>
      </c>
      <c r="E59" s="49">
        <f>SUM(E9:E58)</f>
        <v>2737000</v>
      </c>
      <c r="F59" s="49">
        <f t="shared" si="6"/>
        <v>15</v>
      </c>
      <c r="G59" s="49">
        <f t="shared" si="6"/>
        <v>6</v>
      </c>
      <c r="H59" s="49">
        <f t="shared" si="6"/>
        <v>0</v>
      </c>
      <c r="I59" s="49">
        <f t="shared" si="6"/>
        <v>0</v>
      </c>
      <c r="J59" s="49">
        <f t="shared" si="6"/>
        <v>3</v>
      </c>
      <c r="K59" s="49">
        <f t="shared" si="6"/>
        <v>3</v>
      </c>
      <c r="L59" s="49">
        <f t="shared" si="6"/>
        <v>0</v>
      </c>
      <c r="M59" s="49">
        <f t="shared" si="6"/>
        <v>0</v>
      </c>
      <c r="N59" s="49">
        <f t="shared" si="6"/>
        <v>0</v>
      </c>
      <c r="O59" s="49">
        <f t="shared" si="6"/>
        <v>0</v>
      </c>
      <c r="P59" s="49">
        <f t="shared" si="6"/>
        <v>0</v>
      </c>
      <c r="Q59" s="49">
        <f t="shared" si="6"/>
        <v>6</v>
      </c>
      <c r="R59" s="49">
        <f t="shared" si="6"/>
        <v>29</v>
      </c>
    </row>
  </sheetData>
  <mergeCells count="22">
    <mergeCell ref="H4:Q5"/>
    <mergeCell ref="R4:R5"/>
    <mergeCell ref="A1:R1"/>
    <mergeCell ref="A2:J2"/>
    <mergeCell ref="K2:R2"/>
    <mergeCell ref="A3:J3"/>
    <mergeCell ref="K3:R3"/>
    <mergeCell ref="G4:G5"/>
    <mergeCell ref="A4:A5"/>
    <mergeCell ref="B4:B5"/>
    <mergeCell ref="D4:D5"/>
    <mergeCell ref="F4:F5"/>
    <mergeCell ref="C4:C5"/>
    <mergeCell ref="A57:B57"/>
    <mergeCell ref="A46:B46"/>
    <mergeCell ref="A7:B7"/>
    <mergeCell ref="A8:B8"/>
    <mergeCell ref="A35:B35"/>
    <mergeCell ref="A16:B16"/>
    <mergeCell ref="A20:B20"/>
    <mergeCell ref="A22:B22"/>
    <mergeCell ref="A24:B24"/>
  </mergeCells>
  <pageMargins left="0.98" right="0.7" top="0.5" bottom="0.48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workbookViewId="0">
      <selection activeCell="C58" sqref="C9:C58"/>
    </sheetView>
  </sheetViews>
  <sheetFormatPr defaultRowHeight="15.75"/>
  <cols>
    <col min="1" max="1" width="3.5703125" style="21" bestFit="1" customWidth="1"/>
    <col min="2" max="2" width="50.42578125" style="14" bestFit="1" customWidth="1"/>
    <col min="3" max="3" width="32.140625" style="14" bestFit="1" customWidth="1"/>
    <col min="4" max="5" width="16.5703125" style="14" customWidth="1"/>
    <col min="6" max="6" width="12.85546875" style="14" customWidth="1"/>
    <col min="7" max="7" width="16.28515625" style="14" customWidth="1"/>
    <col min="8" max="16" width="4.28515625" style="14" bestFit="1" customWidth="1"/>
    <col min="17" max="17" width="6" style="14" bestFit="1" customWidth="1"/>
    <col min="18" max="18" width="13.7109375" style="14" customWidth="1"/>
    <col min="19" max="258" width="9.140625" style="14"/>
    <col min="259" max="259" width="3.5703125" style="14" bestFit="1" customWidth="1"/>
    <col min="260" max="260" width="50.42578125" style="14" bestFit="1" customWidth="1"/>
    <col min="261" max="261" width="16.5703125" style="14" customWidth="1"/>
    <col min="262" max="262" width="12.85546875" style="14" customWidth="1"/>
    <col min="263" max="263" width="16.28515625" style="14" customWidth="1"/>
    <col min="264" max="272" width="4.28515625" style="14" bestFit="1" customWidth="1"/>
    <col min="273" max="273" width="6" style="14" bestFit="1" customWidth="1"/>
    <col min="274" max="274" width="13.7109375" style="14" customWidth="1"/>
    <col min="275" max="514" width="9.140625" style="14"/>
    <col min="515" max="515" width="3.5703125" style="14" bestFit="1" customWidth="1"/>
    <col min="516" max="516" width="50.42578125" style="14" bestFit="1" customWidth="1"/>
    <col min="517" max="517" width="16.5703125" style="14" customWidth="1"/>
    <col min="518" max="518" width="12.85546875" style="14" customWidth="1"/>
    <col min="519" max="519" width="16.28515625" style="14" customWidth="1"/>
    <col min="520" max="528" width="4.28515625" style="14" bestFit="1" customWidth="1"/>
    <col min="529" max="529" width="6" style="14" bestFit="1" customWidth="1"/>
    <col min="530" max="530" width="13.7109375" style="14" customWidth="1"/>
    <col min="531" max="770" width="9.140625" style="14"/>
    <col min="771" max="771" width="3.5703125" style="14" bestFit="1" customWidth="1"/>
    <col min="772" max="772" width="50.42578125" style="14" bestFit="1" customWidth="1"/>
    <col min="773" max="773" width="16.5703125" style="14" customWidth="1"/>
    <col min="774" max="774" width="12.85546875" style="14" customWidth="1"/>
    <col min="775" max="775" width="16.28515625" style="14" customWidth="1"/>
    <col min="776" max="784" width="4.28515625" style="14" bestFit="1" customWidth="1"/>
    <col min="785" max="785" width="6" style="14" bestFit="1" customWidth="1"/>
    <col min="786" max="786" width="13.7109375" style="14" customWidth="1"/>
    <col min="787" max="1026" width="9.140625" style="14"/>
    <col min="1027" max="1027" width="3.5703125" style="14" bestFit="1" customWidth="1"/>
    <col min="1028" max="1028" width="50.42578125" style="14" bestFit="1" customWidth="1"/>
    <col min="1029" max="1029" width="16.5703125" style="14" customWidth="1"/>
    <col min="1030" max="1030" width="12.85546875" style="14" customWidth="1"/>
    <col min="1031" max="1031" width="16.28515625" style="14" customWidth="1"/>
    <col min="1032" max="1040" width="4.28515625" style="14" bestFit="1" customWidth="1"/>
    <col min="1041" max="1041" width="6" style="14" bestFit="1" customWidth="1"/>
    <col min="1042" max="1042" width="13.7109375" style="14" customWidth="1"/>
    <col min="1043" max="1282" width="9.140625" style="14"/>
    <col min="1283" max="1283" width="3.5703125" style="14" bestFit="1" customWidth="1"/>
    <col min="1284" max="1284" width="50.42578125" style="14" bestFit="1" customWidth="1"/>
    <col min="1285" max="1285" width="16.5703125" style="14" customWidth="1"/>
    <col min="1286" max="1286" width="12.85546875" style="14" customWidth="1"/>
    <col min="1287" max="1287" width="16.28515625" style="14" customWidth="1"/>
    <col min="1288" max="1296" width="4.28515625" style="14" bestFit="1" customWidth="1"/>
    <col min="1297" max="1297" width="6" style="14" bestFit="1" customWidth="1"/>
    <col min="1298" max="1298" width="13.7109375" style="14" customWidth="1"/>
    <col min="1299" max="1538" width="9.140625" style="14"/>
    <col min="1539" max="1539" width="3.5703125" style="14" bestFit="1" customWidth="1"/>
    <col min="1540" max="1540" width="50.42578125" style="14" bestFit="1" customWidth="1"/>
    <col min="1541" max="1541" width="16.5703125" style="14" customWidth="1"/>
    <col min="1542" max="1542" width="12.85546875" style="14" customWidth="1"/>
    <col min="1543" max="1543" width="16.28515625" style="14" customWidth="1"/>
    <col min="1544" max="1552" width="4.28515625" style="14" bestFit="1" customWidth="1"/>
    <col min="1553" max="1553" width="6" style="14" bestFit="1" customWidth="1"/>
    <col min="1554" max="1554" width="13.7109375" style="14" customWidth="1"/>
    <col min="1555" max="1794" width="9.140625" style="14"/>
    <col min="1795" max="1795" width="3.5703125" style="14" bestFit="1" customWidth="1"/>
    <col min="1796" max="1796" width="50.42578125" style="14" bestFit="1" customWidth="1"/>
    <col min="1797" max="1797" width="16.5703125" style="14" customWidth="1"/>
    <col min="1798" max="1798" width="12.85546875" style="14" customWidth="1"/>
    <col min="1799" max="1799" width="16.28515625" style="14" customWidth="1"/>
    <col min="1800" max="1808" width="4.28515625" style="14" bestFit="1" customWidth="1"/>
    <col min="1809" max="1809" width="6" style="14" bestFit="1" customWidth="1"/>
    <col min="1810" max="1810" width="13.7109375" style="14" customWidth="1"/>
    <col min="1811" max="2050" width="9.140625" style="14"/>
    <col min="2051" max="2051" width="3.5703125" style="14" bestFit="1" customWidth="1"/>
    <col min="2052" max="2052" width="50.42578125" style="14" bestFit="1" customWidth="1"/>
    <col min="2053" max="2053" width="16.5703125" style="14" customWidth="1"/>
    <col min="2054" max="2054" width="12.85546875" style="14" customWidth="1"/>
    <col min="2055" max="2055" width="16.28515625" style="14" customWidth="1"/>
    <col min="2056" max="2064" width="4.28515625" style="14" bestFit="1" customWidth="1"/>
    <col min="2065" max="2065" width="6" style="14" bestFit="1" customWidth="1"/>
    <col min="2066" max="2066" width="13.7109375" style="14" customWidth="1"/>
    <col min="2067" max="2306" width="9.140625" style="14"/>
    <col min="2307" max="2307" width="3.5703125" style="14" bestFit="1" customWidth="1"/>
    <col min="2308" max="2308" width="50.42578125" style="14" bestFit="1" customWidth="1"/>
    <col min="2309" max="2309" width="16.5703125" style="14" customWidth="1"/>
    <col min="2310" max="2310" width="12.85546875" style="14" customWidth="1"/>
    <col min="2311" max="2311" width="16.28515625" style="14" customWidth="1"/>
    <col min="2312" max="2320" width="4.28515625" style="14" bestFit="1" customWidth="1"/>
    <col min="2321" max="2321" width="6" style="14" bestFit="1" customWidth="1"/>
    <col min="2322" max="2322" width="13.7109375" style="14" customWidth="1"/>
    <col min="2323" max="2562" width="9.140625" style="14"/>
    <col min="2563" max="2563" width="3.5703125" style="14" bestFit="1" customWidth="1"/>
    <col min="2564" max="2564" width="50.42578125" style="14" bestFit="1" customWidth="1"/>
    <col min="2565" max="2565" width="16.5703125" style="14" customWidth="1"/>
    <col min="2566" max="2566" width="12.85546875" style="14" customWidth="1"/>
    <col min="2567" max="2567" width="16.28515625" style="14" customWidth="1"/>
    <col min="2568" max="2576" width="4.28515625" style="14" bestFit="1" customWidth="1"/>
    <col min="2577" max="2577" width="6" style="14" bestFit="1" customWidth="1"/>
    <col min="2578" max="2578" width="13.7109375" style="14" customWidth="1"/>
    <col min="2579" max="2818" width="9.140625" style="14"/>
    <col min="2819" max="2819" width="3.5703125" style="14" bestFit="1" customWidth="1"/>
    <col min="2820" max="2820" width="50.42578125" style="14" bestFit="1" customWidth="1"/>
    <col min="2821" max="2821" width="16.5703125" style="14" customWidth="1"/>
    <col min="2822" max="2822" width="12.85546875" style="14" customWidth="1"/>
    <col min="2823" max="2823" width="16.28515625" style="14" customWidth="1"/>
    <col min="2824" max="2832" width="4.28515625" style="14" bestFit="1" customWidth="1"/>
    <col min="2833" max="2833" width="6" style="14" bestFit="1" customWidth="1"/>
    <col min="2834" max="2834" width="13.7109375" style="14" customWidth="1"/>
    <col min="2835" max="3074" width="9.140625" style="14"/>
    <col min="3075" max="3075" width="3.5703125" style="14" bestFit="1" customWidth="1"/>
    <col min="3076" max="3076" width="50.42578125" style="14" bestFit="1" customWidth="1"/>
    <col min="3077" max="3077" width="16.5703125" style="14" customWidth="1"/>
    <col min="3078" max="3078" width="12.85546875" style="14" customWidth="1"/>
    <col min="3079" max="3079" width="16.28515625" style="14" customWidth="1"/>
    <col min="3080" max="3088" width="4.28515625" style="14" bestFit="1" customWidth="1"/>
    <col min="3089" max="3089" width="6" style="14" bestFit="1" customWidth="1"/>
    <col min="3090" max="3090" width="13.7109375" style="14" customWidth="1"/>
    <col min="3091" max="3330" width="9.140625" style="14"/>
    <col min="3331" max="3331" width="3.5703125" style="14" bestFit="1" customWidth="1"/>
    <col min="3332" max="3332" width="50.42578125" style="14" bestFit="1" customWidth="1"/>
    <col min="3333" max="3333" width="16.5703125" style="14" customWidth="1"/>
    <col min="3334" max="3334" width="12.85546875" style="14" customWidth="1"/>
    <col min="3335" max="3335" width="16.28515625" style="14" customWidth="1"/>
    <col min="3336" max="3344" width="4.28515625" style="14" bestFit="1" customWidth="1"/>
    <col min="3345" max="3345" width="6" style="14" bestFit="1" customWidth="1"/>
    <col min="3346" max="3346" width="13.7109375" style="14" customWidth="1"/>
    <col min="3347" max="3586" width="9.140625" style="14"/>
    <col min="3587" max="3587" width="3.5703125" style="14" bestFit="1" customWidth="1"/>
    <col min="3588" max="3588" width="50.42578125" style="14" bestFit="1" customWidth="1"/>
    <col min="3589" max="3589" width="16.5703125" style="14" customWidth="1"/>
    <col min="3590" max="3590" width="12.85546875" style="14" customWidth="1"/>
    <col min="3591" max="3591" width="16.28515625" style="14" customWidth="1"/>
    <col min="3592" max="3600" width="4.28515625" style="14" bestFit="1" customWidth="1"/>
    <col min="3601" max="3601" width="6" style="14" bestFit="1" customWidth="1"/>
    <col min="3602" max="3602" width="13.7109375" style="14" customWidth="1"/>
    <col min="3603" max="3842" width="9.140625" style="14"/>
    <col min="3843" max="3843" width="3.5703125" style="14" bestFit="1" customWidth="1"/>
    <col min="3844" max="3844" width="50.42578125" style="14" bestFit="1" customWidth="1"/>
    <col min="3845" max="3845" width="16.5703125" style="14" customWidth="1"/>
    <col min="3846" max="3846" width="12.85546875" style="14" customWidth="1"/>
    <col min="3847" max="3847" width="16.28515625" style="14" customWidth="1"/>
    <col min="3848" max="3856" width="4.28515625" style="14" bestFit="1" customWidth="1"/>
    <col min="3857" max="3857" width="6" style="14" bestFit="1" customWidth="1"/>
    <col min="3858" max="3858" width="13.7109375" style="14" customWidth="1"/>
    <col min="3859" max="4098" width="9.140625" style="14"/>
    <col min="4099" max="4099" width="3.5703125" style="14" bestFit="1" customWidth="1"/>
    <col min="4100" max="4100" width="50.42578125" style="14" bestFit="1" customWidth="1"/>
    <col min="4101" max="4101" width="16.5703125" style="14" customWidth="1"/>
    <col min="4102" max="4102" width="12.85546875" style="14" customWidth="1"/>
    <col min="4103" max="4103" width="16.28515625" style="14" customWidth="1"/>
    <col min="4104" max="4112" width="4.28515625" style="14" bestFit="1" customWidth="1"/>
    <col min="4113" max="4113" width="6" style="14" bestFit="1" customWidth="1"/>
    <col min="4114" max="4114" width="13.7109375" style="14" customWidth="1"/>
    <col min="4115" max="4354" width="9.140625" style="14"/>
    <col min="4355" max="4355" width="3.5703125" style="14" bestFit="1" customWidth="1"/>
    <col min="4356" max="4356" width="50.42578125" style="14" bestFit="1" customWidth="1"/>
    <col min="4357" max="4357" width="16.5703125" style="14" customWidth="1"/>
    <col min="4358" max="4358" width="12.85546875" style="14" customWidth="1"/>
    <col min="4359" max="4359" width="16.28515625" style="14" customWidth="1"/>
    <col min="4360" max="4368" width="4.28515625" style="14" bestFit="1" customWidth="1"/>
    <col min="4369" max="4369" width="6" style="14" bestFit="1" customWidth="1"/>
    <col min="4370" max="4370" width="13.7109375" style="14" customWidth="1"/>
    <col min="4371" max="4610" width="9.140625" style="14"/>
    <col min="4611" max="4611" width="3.5703125" style="14" bestFit="1" customWidth="1"/>
    <col min="4612" max="4612" width="50.42578125" style="14" bestFit="1" customWidth="1"/>
    <col min="4613" max="4613" width="16.5703125" style="14" customWidth="1"/>
    <col min="4614" max="4614" width="12.85546875" style="14" customWidth="1"/>
    <col min="4615" max="4615" width="16.28515625" style="14" customWidth="1"/>
    <col min="4616" max="4624" width="4.28515625" style="14" bestFit="1" customWidth="1"/>
    <col min="4625" max="4625" width="6" style="14" bestFit="1" customWidth="1"/>
    <col min="4626" max="4626" width="13.7109375" style="14" customWidth="1"/>
    <col min="4627" max="4866" width="9.140625" style="14"/>
    <col min="4867" max="4867" width="3.5703125" style="14" bestFit="1" customWidth="1"/>
    <col min="4868" max="4868" width="50.42578125" style="14" bestFit="1" customWidth="1"/>
    <col min="4869" max="4869" width="16.5703125" style="14" customWidth="1"/>
    <col min="4870" max="4870" width="12.85546875" style="14" customWidth="1"/>
    <col min="4871" max="4871" width="16.28515625" style="14" customWidth="1"/>
    <col min="4872" max="4880" width="4.28515625" style="14" bestFit="1" customWidth="1"/>
    <col min="4881" max="4881" width="6" style="14" bestFit="1" customWidth="1"/>
    <col min="4882" max="4882" width="13.7109375" style="14" customWidth="1"/>
    <col min="4883" max="5122" width="9.140625" style="14"/>
    <col min="5123" max="5123" width="3.5703125" style="14" bestFit="1" customWidth="1"/>
    <col min="5124" max="5124" width="50.42578125" style="14" bestFit="1" customWidth="1"/>
    <col min="5125" max="5125" width="16.5703125" style="14" customWidth="1"/>
    <col min="5126" max="5126" width="12.85546875" style="14" customWidth="1"/>
    <col min="5127" max="5127" width="16.28515625" style="14" customWidth="1"/>
    <col min="5128" max="5136" width="4.28515625" style="14" bestFit="1" customWidth="1"/>
    <col min="5137" max="5137" width="6" style="14" bestFit="1" customWidth="1"/>
    <col min="5138" max="5138" width="13.7109375" style="14" customWidth="1"/>
    <col min="5139" max="5378" width="9.140625" style="14"/>
    <col min="5379" max="5379" width="3.5703125" style="14" bestFit="1" customWidth="1"/>
    <col min="5380" max="5380" width="50.42578125" style="14" bestFit="1" customWidth="1"/>
    <col min="5381" max="5381" width="16.5703125" style="14" customWidth="1"/>
    <col min="5382" max="5382" width="12.85546875" style="14" customWidth="1"/>
    <col min="5383" max="5383" width="16.28515625" style="14" customWidth="1"/>
    <col min="5384" max="5392" width="4.28515625" style="14" bestFit="1" customWidth="1"/>
    <col min="5393" max="5393" width="6" style="14" bestFit="1" customWidth="1"/>
    <col min="5394" max="5394" width="13.7109375" style="14" customWidth="1"/>
    <col min="5395" max="5634" width="9.140625" style="14"/>
    <col min="5635" max="5635" width="3.5703125" style="14" bestFit="1" customWidth="1"/>
    <col min="5636" max="5636" width="50.42578125" style="14" bestFit="1" customWidth="1"/>
    <col min="5637" max="5637" width="16.5703125" style="14" customWidth="1"/>
    <col min="5638" max="5638" width="12.85546875" style="14" customWidth="1"/>
    <col min="5639" max="5639" width="16.28515625" style="14" customWidth="1"/>
    <col min="5640" max="5648" width="4.28515625" style="14" bestFit="1" customWidth="1"/>
    <col min="5649" max="5649" width="6" style="14" bestFit="1" customWidth="1"/>
    <col min="5650" max="5650" width="13.7109375" style="14" customWidth="1"/>
    <col min="5651" max="5890" width="9.140625" style="14"/>
    <col min="5891" max="5891" width="3.5703125" style="14" bestFit="1" customWidth="1"/>
    <col min="5892" max="5892" width="50.42578125" style="14" bestFit="1" customWidth="1"/>
    <col min="5893" max="5893" width="16.5703125" style="14" customWidth="1"/>
    <col min="5894" max="5894" width="12.85546875" style="14" customWidth="1"/>
    <col min="5895" max="5895" width="16.28515625" style="14" customWidth="1"/>
    <col min="5896" max="5904" width="4.28515625" style="14" bestFit="1" customWidth="1"/>
    <col min="5905" max="5905" width="6" style="14" bestFit="1" customWidth="1"/>
    <col min="5906" max="5906" width="13.7109375" style="14" customWidth="1"/>
    <col min="5907" max="6146" width="9.140625" style="14"/>
    <col min="6147" max="6147" width="3.5703125" style="14" bestFit="1" customWidth="1"/>
    <col min="6148" max="6148" width="50.42578125" style="14" bestFit="1" customWidth="1"/>
    <col min="6149" max="6149" width="16.5703125" style="14" customWidth="1"/>
    <col min="6150" max="6150" width="12.85546875" style="14" customWidth="1"/>
    <col min="6151" max="6151" width="16.28515625" style="14" customWidth="1"/>
    <col min="6152" max="6160" width="4.28515625" style="14" bestFit="1" customWidth="1"/>
    <col min="6161" max="6161" width="6" style="14" bestFit="1" customWidth="1"/>
    <col min="6162" max="6162" width="13.7109375" style="14" customWidth="1"/>
    <col min="6163" max="6402" width="9.140625" style="14"/>
    <col min="6403" max="6403" width="3.5703125" style="14" bestFit="1" customWidth="1"/>
    <col min="6404" max="6404" width="50.42578125" style="14" bestFit="1" customWidth="1"/>
    <col min="6405" max="6405" width="16.5703125" style="14" customWidth="1"/>
    <col min="6406" max="6406" width="12.85546875" style="14" customWidth="1"/>
    <col min="6407" max="6407" width="16.28515625" style="14" customWidth="1"/>
    <col min="6408" max="6416" width="4.28515625" style="14" bestFit="1" customWidth="1"/>
    <col min="6417" max="6417" width="6" style="14" bestFit="1" customWidth="1"/>
    <col min="6418" max="6418" width="13.7109375" style="14" customWidth="1"/>
    <col min="6419" max="6658" width="9.140625" style="14"/>
    <col min="6659" max="6659" width="3.5703125" style="14" bestFit="1" customWidth="1"/>
    <col min="6660" max="6660" width="50.42578125" style="14" bestFit="1" customWidth="1"/>
    <col min="6661" max="6661" width="16.5703125" style="14" customWidth="1"/>
    <col min="6662" max="6662" width="12.85546875" style="14" customWidth="1"/>
    <col min="6663" max="6663" width="16.28515625" style="14" customWidth="1"/>
    <col min="6664" max="6672" width="4.28515625" style="14" bestFit="1" customWidth="1"/>
    <col min="6673" max="6673" width="6" style="14" bestFit="1" customWidth="1"/>
    <col min="6674" max="6674" width="13.7109375" style="14" customWidth="1"/>
    <col min="6675" max="6914" width="9.140625" style="14"/>
    <col min="6915" max="6915" width="3.5703125" style="14" bestFit="1" customWidth="1"/>
    <col min="6916" max="6916" width="50.42578125" style="14" bestFit="1" customWidth="1"/>
    <col min="6917" max="6917" width="16.5703125" style="14" customWidth="1"/>
    <col min="6918" max="6918" width="12.85546875" style="14" customWidth="1"/>
    <col min="6919" max="6919" width="16.28515625" style="14" customWidth="1"/>
    <col min="6920" max="6928" width="4.28515625" style="14" bestFit="1" customWidth="1"/>
    <col min="6929" max="6929" width="6" style="14" bestFit="1" customWidth="1"/>
    <col min="6930" max="6930" width="13.7109375" style="14" customWidth="1"/>
    <col min="6931" max="7170" width="9.140625" style="14"/>
    <col min="7171" max="7171" width="3.5703125" style="14" bestFit="1" customWidth="1"/>
    <col min="7172" max="7172" width="50.42578125" style="14" bestFit="1" customWidth="1"/>
    <col min="7173" max="7173" width="16.5703125" style="14" customWidth="1"/>
    <col min="7174" max="7174" width="12.85546875" style="14" customWidth="1"/>
    <col min="7175" max="7175" width="16.28515625" style="14" customWidth="1"/>
    <col min="7176" max="7184" width="4.28515625" style="14" bestFit="1" customWidth="1"/>
    <col min="7185" max="7185" width="6" style="14" bestFit="1" customWidth="1"/>
    <col min="7186" max="7186" width="13.7109375" style="14" customWidth="1"/>
    <col min="7187" max="7426" width="9.140625" style="14"/>
    <col min="7427" max="7427" width="3.5703125" style="14" bestFit="1" customWidth="1"/>
    <col min="7428" max="7428" width="50.42578125" style="14" bestFit="1" customWidth="1"/>
    <col min="7429" max="7429" width="16.5703125" style="14" customWidth="1"/>
    <col min="7430" max="7430" width="12.85546875" style="14" customWidth="1"/>
    <col min="7431" max="7431" width="16.28515625" style="14" customWidth="1"/>
    <col min="7432" max="7440" width="4.28515625" style="14" bestFit="1" customWidth="1"/>
    <col min="7441" max="7441" width="6" style="14" bestFit="1" customWidth="1"/>
    <col min="7442" max="7442" width="13.7109375" style="14" customWidth="1"/>
    <col min="7443" max="7682" width="9.140625" style="14"/>
    <col min="7683" max="7683" width="3.5703125" style="14" bestFit="1" customWidth="1"/>
    <col min="7684" max="7684" width="50.42578125" style="14" bestFit="1" customWidth="1"/>
    <col min="7685" max="7685" width="16.5703125" style="14" customWidth="1"/>
    <col min="7686" max="7686" width="12.85546875" style="14" customWidth="1"/>
    <col min="7687" max="7687" width="16.28515625" style="14" customWidth="1"/>
    <col min="7688" max="7696" width="4.28515625" style="14" bestFit="1" customWidth="1"/>
    <col min="7697" max="7697" width="6" style="14" bestFit="1" customWidth="1"/>
    <col min="7698" max="7698" width="13.7109375" style="14" customWidth="1"/>
    <col min="7699" max="7938" width="9.140625" style="14"/>
    <col min="7939" max="7939" width="3.5703125" style="14" bestFit="1" customWidth="1"/>
    <col min="7940" max="7940" width="50.42578125" style="14" bestFit="1" customWidth="1"/>
    <col min="7941" max="7941" width="16.5703125" style="14" customWidth="1"/>
    <col min="7942" max="7942" width="12.85546875" style="14" customWidth="1"/>
    <col min="7943" max="7943" width="16.28515625" style="14" customWidth="1"/>
    <col min="7944" max="7952" width="4.28515625" style="14" bestFit="1" customWidth="1"/>
    <col min="7953" max="7953" width="6" style="14" bestFit="1" customWidth="1"/>
    <col min="7954" max="7954" width="13.7109375" style="14" customWidth="1"/>
    <col min="7955" max="8194" width="9.140625" style="14"/>
    <col min="8195" max="8195" width="3.5703125" style="14" bestFit="1" customWidth="1"/>
    <col min="8196" max="8196" width="50.42578125" style="14" bestFit="1" customWidth="1"/>
    <col min="8197" max="8197" width="16.5703125" style="14" customWidth="1"/>
    <col min="8198" max="8198" width="12.85546875" style="14" customWidth="1"/>
    <col min="8199" max="8199" width="16.28515625" style="14" customWidth="1"/>
    <col min="8200" max="8208" width="4.28515625" style="14" bestFit="1" customWidth="1"/>
    <col min="8209" max="8209" width="6" style="14" bestFit="1" customWidth="1"/>
    <col min="8210" max="8210" width="13.7109375" style="14" customWidth="1"/>
    <col min="8211" max="8450" width="9.140625" style="14"/>
    <col min="8451" max="8451" width="3.5703125" style="14" bestFit="1" customWidth="1"/>
    <col min="8452" max="8452" width="50.42578125" style="14" bestFit="1" customWidth="1"/>
    <col min="8453" max="8453" width="16.5703125" style="14" customWidth="1"/>
    <col min="8454" max="8454" width="12.85546875" style="14" customWidth="1"/>
    <col min="8455" max="8455" width="16.28515625" style="14" customWidth="1"/>
    <col min="8456" max="8464" width="4.28515625" style="14" bestFit="1" customWidth="1"/>
    <col min="8465" max="8465" width="6" style="14" bestFit="1" customWidth="1"/>
    <col min="8466" max="8466" width="13.7109375" style="14" customWidth="1"/>
    <col min="8467" max="8706" width="9.140625" style="14"/>
    <col min="8707" max="8707" width="3.5703125" style="14" bestFit="1" customWidth="1"/>
    <col min="8708" max="8708" width="50.42578125" style="14" bestFit="1" customWidth="1"/>
    <col min="8709" max="8709" width="16.5703125" style="14" customWidth="1"/>
    <col min="8710" max="8710" width="12.85546875" style="14" customWidth="1"/>
    <col min="8711" max="8711" width="16.28515625" style="14" customWidth="1"/>
    <col min="8712" max="8720" width="4.28515625" style="14" bestFit="1" customWidth="1"/>
    <col min="8721" max="8721" width="6" style="14" bestFit="1" customWidth="1"/>
    <col min="8722" max="8722" width="13.7109375" style="14" customWidth="1"/>
    <col min="8723" max="8962" width="9.140625" style="14"/>
    <col min="8963" max="8963" width="3.5703125" style="14" bestFit="1" customWidth="1"/>
    <col min="8964" max="8964" width="50.42578125" style="14" bestFit="1" customWidth="1"/>
    <col min="8965" max="8965" width="16.5703125" style="14" customWidth="1"/>
    <col min="8966" max="8966" width="12.85546875" style="14" customWidth="1"/>
    <col min="8967" max="8967" width="16.28515625" style="14" customWidth="1"/>
    <col min="8968" max="8976" width="4.28515625" style="14" bestFit="1" customWidth="1"/>
    <col min="8977" max="8977" width="6" style="14" bestFit="1" customWidth="1"/>
    <col min="8978" max="8978" width="13.7109375" style="14" customWidth="1"/>
    <col min="8979" max="9218" width="9.140625" style="14"/>
    <col min="9219" max="9219" width="3.5703125" style="14" bestFit="1" customWidth="1"/>
    <col min="9220" max="9220" width="50.42578125" style="14" bestFit="1" customWidth="1"/>
    <col min="9221" max="9221" width="16.5703125" style="14" customWidth="1"/>
    <col min="9222" max="9222" width="12.85546875" style="14" customWidth="1"/>
    <col min="9223" max="9223" width="16.28515625" style="14" customWidth="1"/>
    <col min="9224" max="9232" width="4.28515625" style="14" bestFit="1" customWidth="1"/>
    <col min="9233" max="9233" width="6" style="14" bestFit="1" customWidth="1"/>
    <col min="9234" max="9234" width="13.7109375" style="14" customWidth="1"/>
    <col min="9235" max="9474" width="9.140625" style="14"/>
    <col min="9475" max="9475" width="3.5703125" style="14" bestFit="1" customWidth="1"/>
    <col min="9476" max="9476" width="50.42578125" style="14" bestFit="1" customWidth="1"/>
    <col min="9477" max="9477" width="16.5703125" style="14" customWidth="1"/>
    <col min="9478" max="9478" width="12.85546875" style="14" customWidth="1"/>
    <col min="9479" max="9479" width="16.28515625" style="14" customWidth="1"/>
    <col min="9480" max="9488" width="4.28515625" style="14" bestFit="1" customWidth="1"/>
    <col min="9489" max="9489" width="6" style="14" bestFit="1" customWidth="1"/>
    <col min="9490" max="9490" width="13.7109375" style="14" customWidth="1"/>
    <col min="9491" max="9730" width="9.140625" style="14"/>
    <col min="9731" max="9731" width="3.5703125" style="14" bestFit="1" customWidth="1"/>
    <col min="9732" max="9732" width="50.42578125" style="14" bestFit="1" customWidth="1"/>
    <col min="9733" max="9733" width="16.5703125" style="14" customWidth="1"/>
    <col min="9734" max="9734" width="12.85546875" style="14" customWidth="1"/>
    <col min="9735" max="9735" width="16.28515625" style="14" customWidth="1"/>
    <col min="9736" max="9744" width="4.28515625" style="14" bestFit="1" customWidth="1"/>
    <col min="9745" max="9745" width="6" style="14" bestFit="1" customWidth="1"/>
    <col min="9746" max="9746" width="13.7109375" style="14" customWidth="1"/>
    <col min="9747" max="9986" width="9.140625" style="14"/>
    <col min="9987" max="9987" width="3.5703125" style="14" bestFit="1" customWidth="1"/>
    <col min="9988" max="9988" width="50.42578125" style="14" bestFit="1" customWidth="1"/>
    <col min="9989" max="9989" width="16.5703125" style="14" customWidth="1"/>
    <col min="9990" max="9990" width="12.85546875" style="14" customWidth="1"/>
    <col min="9991" max="9991" width="16.28515625" style="14" customWidth="1"/>
    <col min="9992" max="10000" width="4.28515625" style="14" bestFit="1" customWidth="1"/>
    <col min="10001" max="10001" width="6" style="14" bestFit="1" customWidth="1"/>
    <col min="10002" max="10002" width="13.7109375" style="14" customWidth="1"/>
    <col min="10003" max="10242" width="9.140625" style="14"/>
    <col min="10243" max="10243" width="3.5703125" style="14" bestFit="1" customWidth="1"/>
    <col min="10244" max="10244" width="50.42578125" style="14" bestFit="1" customWidth="1"/>
    <col min="10245" max="10245" width="16.5703125" style="14" customWidth="1"/>
    <col min="10246" max="10246" width="12.85546875" style="14" customWidth="1"/>
    <col min="10247" max="10247" width="16.28515625" style="14" customWidth="1"/>
    <col min="10248" max="10256" width="4.28515625" style="14" bestFit="1" customWidth="1"/>
    <col min="10257" max="10257" width="6" style="14" bestFit="1" customWidth="1"/>
    <col min="10258" max="10258" width="13.7109375" style="14" customWidth="1"/>
    <col min="10259" max="10498" width="9.140625" style="14"/>
    <col min="10499" max="10499" width="3.5703125" style="14" bestFit="1" customWidth="1"/>
    <col min="10500" max="10500" width="50.42578125" style="14" bestFit="1" customWidth="1"/>
    <col min="10501" max="10501" width="16.5703125" style="14" customWidth="1"/>
    <col min="10502" max="10502" width="12.85546875" style="14" customWidth="1"/>
    <col min="10503" max="10503" width="16.28515625" style="14" customWidth="1"/>
    <col min="10504" max="10512" width="4.28515625" style="14" bestFit="1" customWidth="1"/>
    <col min="10513" max="10513" width="6" style="14" bestFit="1" customWidth="1"/>
    <col min="10514" max="10514" width="13.7109375" style="14" customWidth="1"/>
    <col min="10515" max="10754" width="9.140625" style="14"/>
    <col min="10755" max="10755" width="3.5703125" style="14" bestFit="1" customWidth="1"/>
    <col min="10756" max="10756" width="50.42578125" style="14" bestFit="1" customWidth="1"/>
    <col min="10757" max="10757" width="16.5703125" style="14" customWidth="1"/>
    <col min="10758" max="10758" width="12.85546875" style="14" customWidth="1"/>
    <col min="10759" max="10759" width="16.28515625" style="14" customWidth="1"/>
    <col min="10760" max="10768" width="4.28515625" style="14" bestFit="1" customWidth="1"/>
    <col min="10769" max="10769" width="6" style="14" bestFit="1" customWidth="1"/>
    <col min="10770" max="10770" width="13.7109375" style="14" customWidth="1"/>
    <col min="10771" max="11010" width="9.140625" style="14"/>
    <col min="11011" max="11011" width="3.5703125" style="14" bestFit="1" customWidth="1"/>
    <col min="11012" max="11012" width="50.42578125" style="14" bestFit="1" customWidth="1"/>
    <col min="11013" max="11013" width="16.5703125" style="14" customWidth="1"/>
    <col min="11014" max="11014" width="12.85546875" style="14" customWidth="1"/>
    <col min="11015" max="11015" width="16.28515625" style="14" customWidth="1"/>
    <col min="11016" max="11024" width="4.28515625" style="14" bestFit="1" customWidth="1"/>
    <col min="11025" max="11025" width="6" style="14" bestFit="1" customWidth="1"/>
    <col min="11026" max="11026" width="13.7109375" style="14" customWidth="1"/>
    <col min="11027" max="11266" width="9.140625" style="14"/>
    <col min="11267" max="11267" width="3.5703125" style="14" bestFit="1" customWidth="1"/>
    <col min="11268" max="11268" width="50.42578125" style="14" bestFit="1" customWidth="1"/>
    <col min="11269" max="11269" width="16.5703125" style="14" customWidth="1"/>
    <col min="11270" max="11270" width="12.85546875" style="14" customWidth="1"/>
    <col min="11271" max="11271" width="16.28515625" style="14" customWidth="1"/>
    <col min="11272" max="11280" width="4.28515625" style="14" bestFit="1" customWidth="1"/>
    <col min="11281" max="11281" width="6" style="14" bestFit="1" customWidth="1"/>
    <col min="11282" max="11282" width="13.7109375" style="14" customWidth="1"/>
    <col min="11283" max="11522" width="9.140625" style="14"/>
    <col min="11523" max="11523" width="3.5703125" style="14" bestFit="1" customWidth="1"/>
    <col min="11524" max="11524" width="50.42578125" style="14" bestFit="1" customWidth="1"/>
    <col min="11525" max="11525" width="16.5703125" style="14" customWidth="1"/>
    <col min="11526" max="11526" width="12.85546875" style="14" customWidth="1"/>
    <col min="11527" max="11527" width="16.28515625" style="14" customWidth="1"/>
    <col min="11528" max="11536" width="4.28515625" style="14" bestFit="1" customWidth="1"/>
    <col min="11537" max="11537" width="6" style="14" bestFit="1" customWidth="1"/>
    <col min="11538" max="11538" width="13.7109375" style="14" customWidth="1"/>
    <col min="11539" max="11778" width="9.140625" style="14"/>
    <col min="11779" max="11779" width="3.5703125" style="14" bestFit="1" customWidth="1"/>
    <col min="11780" max="11780" width="50.42578125" style="14" bestFit="1" customWidth="1"/>
    <col min="11781" max="11781" width="16.5703125" style="14" customWidth="1"/>
    <col min="11782" max="11782" width="12.85546875" style="14" customWidth="1"/>
    <col min="11783" max="11783" width="16.28515625" style="14" customWidth="1"/>
    <col min="11784" max="11792" width="4.28515625" style="14" bestFit="1" customWidth="1"/>
    <col min="11793" max="11793" width="6" style="14" bestFit="1" customWidth="1"/>
    <col min="11794" max="11794" width="13.7109375" style="14" customWidth="1"/>
    <col min="11795" max="12034" width="9.140625" style="14"/>
    <col min="12035" max="12035" width="3.5703125" style="14" bestFit="1" customWidth="1"/>
    <col min="12036" max="12036" width="50.42578125" style="14" bestFit="1" customWidth="1"/>
    <col min="12037" max="12037" width="16.5703125" style="14" customWidth="1"/>
    <col min="12038" max="12038" width="12.85546875" style="14" customWidth="1"/>
    <col min="12039" max="12039" width="16.28515625" style="14" customWidth="1"/>
    <col min="12040" max="12048" width="4.28515625" style="14" bestFit="1" customWidth="1"/>
    <col min="12049" max="12049" width="6" style="14" bestFit="1" customWidth="1"/>
    <col min="12050" max="12050" width="13.7109375" style="14" customWidth="1"/>
    <col min="12051" max="12290" width="9.140625" style="14"/>
    <col min="12291" max="12291" width="3.5703125" style="14" bestFit="1" customWidth="1"/>
    <col min="12292" max="12292" width="50.42578125" style="14" bestFit="1" customWidth="1"/>
    <col min="12293" max="12293" width="16.5703125" style="14" customWidth="1"/>
    <col min="12294" max="12294" width="12.85546875" style="14" customWidth="1"/>
    <col min="12295" max="12295" width="16.28515625" style="14" customWidth="1"/>
    <col min="12296" max="12304" width="4.28515625" style="14" bestFit="1" customWidth="1"/>
    <col min="12305" max="12305" width="6" style="14" bestFit="1" customWidth="1"/>
    <col min="12306" max="12306" width="13.7109375" style="14" customWidth="1"/>
    <col min="12307" max="12546" width="9.140625" style="14"/>
    <col min="12547" max="12547" width="3.5703125" style="14" bestFit="1" customWidth="1"/>
    <col min="12548" max="12548" width="50.42578125" style="14" bestFit="1" customWidth="1"/>
    <col min="12549" max="12549" width="16.5703125" style="14" customWidth="1"/>
    <col min="12550" max="12550" width="12.85546875" style="14" customWidth="1"/>
    <col min="12551" max="12551" width="16.28515625" style="14" customWidth="1"/>
    <col min="12552" max="12560" width="4.28515625" style="14" bestFit="1" customWidth="1"/>
    <col min="12561" max="12561" width="6" style="14" bestFit="1" customWidth="1"/>
    <col min="12562" max="12562" width="13.7109375" style="14" customWidth="1"/>
    <col min="12563" max="12802" width="9.140625" style="14"/>
    <col min="12803" max="12803" width="3.5703125" style="14" bestFit="1" customWidth="1"/>
    <col min="12804" max="12804" width="50.42578125" style="14" bestFit="1" customWidth="1"/>
    <col min="12805" max="12805" width="16.5703125" style="14" customWidth="1"/>
    <col min="12806" max="12806" width="12.85546875" style="14" customWidth="1"/>
    <col min="12807" max="12807" width="16.28515625" style="14" customWidth="1"/>
    <col min="12808" max="12816" width="4.28515625" style="14" bestFit="1" customWidth="1"/>
    <col min="12817" max="12817" width="6" style="14" bestFit="1" customWidth="1"/>
    <col min="12818" max="12818" width="13.7109375" style="14" customWidth="1"/>
    <col min="12819" max="13058" width="9.140625" style="14"/>
    <col min="13059" max="13059" width="3.5703125" style="14" bestFit="1" customWidth="1"/>
    <col min="13060" max="13060" width="50.42578125" style="14" bestFit="1" customWidth="1"/>
    <col min="13061" max="13061" width="16.5703125" style="14" customWidth="1"/>
    <col min="13062" max="13062" width="12.85546875" style="14" customWidth="1"/>
    <col min="13063" max="13063" width="16.28515625" style="14" customWidth="1"/>
    <col min="13064" max="13072" width="4.28515625" style="14" bestFit="1" customWidth="1"/>
    <col min="13073" max="13073" width="6" style="14" bestFit="1" customWidth="1"/>
    <col min="13074" max="13074" width="13.7109375" style="14" customWidth="1"/>
    <col min="13075" max="13314" width="9.140625" style="14"/>
    <col min="13315" max="13315" width="3.5703125" style="14" bestFit="1" customWidth="1"/>
    <col min="13316" max="13316" width="50.42578125" style="14" bestFit="1" customWidth="1"/>
    <col min="13317" max="13317" width="16.5703125" style="14" customWidth="1"/>
    <col min="13318" max="13318" width="12.85546875" style="14" customWidth="1"/>
    <col min="13319" max="13319" width="16.28515625" style="14" customWidth="1"/>
    <col min="13320" max="13328" width="4.28515625" style="14" bestFit="1" customWidth="1"/>
    <col min="13329" max="13329" width="6" style="14" bestFit="1" customWidth="1"/>
    <col min="13330" max="13330" width="13.7109375" style="14" customWidth="1"/>
    <col min="13331" max="13570" width="9.140625" style="14"/>
    <col min="13571" max="13571" width="3.5703125" style="14" bestFit="1" customWidth="1"/>
    <col min="13572" max="13572" width="50.42578125" style="14" bestFit="1" customWidth="1"/>
    <col min="13573" max="13573" width="16.5703125" style="14" customWidth="1"/>
    <col min="13574" max="13574" width="12.85546875" style="14" customWidth="1"/>
    <col min="13575" max="13575" width="16.28515625" style="14" customWidth="1"/>
    <col min="13576" max="13584" width="4.28515625" style="14" bestFit="1" customWidth="1"/>
    <col min="13585" max="13585" width="6" style="14" bestFit="1" customWidth="1"/>
    <col min="13586" max="13586" width="13.7109375" style="14" customWidth="1"/>
    <col min="13587" max="13826" width="9.140625" style="14"/>
    <col min="13827" max="13827" width="3.5703125" style="14" bestFit="1" customWidth="1"/>
    <col min="13828" max="13828" width="50.42578125" style="14" bestFit="1" customWidth="1"/>
    <col min="13829" max="13829" width="16.5703125" style="14" customWidth="1"/>
    <col min="13830" max="13830" width="12.85546875" style="14" customWidth="1"/>
    <col min="13831" max="13831" width="16.28515625" style="14" customWidth="1"/>
    <col min="13832" max="13840" width="4.28515625" style="14" bestFit="1" customWidth="1"/>
    <col min="13841" max="13841" width="6" style="14" bestFit="1" customWidth="1"/>
    <col min="13842" max="13842" width="13.7109375" style="14" customWidth="1"/>
    <col min="13843" max="14082" width="9.140625" style="14"/>
    <col min="14083" max="14083" width="3.5703125" style="14" bestFit="1" customWidth="1"/>
    <col min="14084" max="14084" width="50.42578125" style="14" bestFit="1" customWidth="1"/>
    <col min="14085" max="14085" width="16.5703125" style="14" customWidth="1"/>
    <col min="14086" max="14086" width="12.85546875" style="14" customWidth="1"/>
    <col min="14087" max="14087" width="16.28515625" style="14" customWidth="1"/>
    <col min="14088" max="14096" width="4.28515625" style="14" bestFit="1" customWidth="1"/>
    <col min="14097" max="14097" width="6" style="14" bestFit="1" customWidth="1"/>
    <col min="14098" max="14098" width="13.7109375" style="14" customWidth="1"/>
    <col min="14099" max="14338" width="9.140625" style="14"/>
    <col min="14339" max="14339" width="3.5703125" style="14" bestFit="1" customWidth="1"/>
    <col min="14340" max="14340" width="50.42578125" style="14" bestFit="1" customWidth="1"/>
    <col min="14341" max="14341" width="16.5703125" style="14" customWidth="1"/>
    <col min="14342" max="14342" width="12.85546875" style="14" customWidth="1"/>
    <col min="14343" max="14343" width="16.28515625" style="14" customWidth="1"/>
    <col min="14344" max="14352" width="4.28515625" style="14" bestFit="1" customWidth="1"/>
    <col min="14353" max="14353" width="6" style="14" bestFit="1" customWidth="1"/>
    <col min="14354" max="14354" width="13.7109375" style="14" customWidth="1"/>
    <col min="14355" max="14594" width="9.140625" style="14"/>
    <col min="14595" max="14595" width="3.5703125" style="14" bestFit="1" customWidth="1"/>
    <col min="14596" max="14596" width="50.42578125" style="14" bestFit="1" customWidth="1"/>
    <col min="14597" max="14597" width="16.5703125" style="14" customWidth="1"/>
    <col min="14598" max="14598" width="12.85546875" style="14" customWidth="1"/>
    <col min="14599" max="14599" width="16.28515625" style="14" customWidth="1"/>
    <col min="14600" max="14608" width="4.28515625" style="14" bestFit="1" customWidth="1"/>
    <col min="14609" max="14609" width="6" style="14" bestFit="1" customWidth="1"/>
    <col min="14610" max="14610" width="13.7109375" style="14" customWidth="1"/>
    <col min="14611" max="14850" width="9.140625" style="14"/>
    <col min="14851" max="14851" width="3.5703125" style="14" bestFit="1" customWidth="1"/>
    <col min="14852" max="14852" width="50.42578125" style="14" bestFit="1" customWidth="1"/>
    <col min="14853" max="14853" width="16.5703125" style="14" customWidth="1"/>
    <col min="14854" max="14854" width="12.85546875" style="14" customWidth="1"/>
    <col min="14855" max="14855" width="16.28515625" style="14" customWidth="1"/>
    <col min="14856" max="14864" width="4.28515625" style="14" bestFit="1" customWidth="1"/>
    <col min="14865" max="14865" width="6" style="14" bestFit="1" customWidth="1"/>
    <col min="14866" max="14866" width="13.7109375" style="14" customWidth="1"/>
    <col min="14867" max="15106" width="9.140625" style="14"/>
    <col min="15107" max="15107" width="3.5703125" style="14" bestFit="1" customWidth="1"/>
    <col min="15108" max="15108" width="50.42578125" style="14" bestFit="1" customWidth="1"/>
    <col min="15109" max="15109" width="16.5703125" style="14" customWidth="1"/>
    <col min="15110" max="15110" width="12.85546875" style="14" customWidth="1"/>
    <col min="15111" max="15111" width="16.28515625" style="14" customWidth="1"/>
    <col min="15112" max="15120" width="4.28515625" style="14" bestFit="1" customWidth="1"/>
    <col min="15121" max="15121" width="6" style="14" bestFit="1" customWidth="1"/>
    <col min="15122" max="15122" width="13.7109375" style="14" customWidth="1"/>
    <col min="15123" max="15362" width="9.140625" style="14"/>
    <col min="15363" max="15363" width="3.5703125" style="14" bestFit="1" customWidth="1"/>
    <col min="15364" max="15364" width="50.42578125" style="14" bestFit="1" customWidth="1"/>
    <col min="15365" max="15365" width="16.5703125" style="14" customWidth="1"/>
    <col min="15366" max="15366" width="12.85546875" style="14" customWidth="1"/>
    <col min="15367" max="15367" width="16.28515625" style="14" customWidth="1"/>
    <col min="15368" max="15376" width="4.28515625" style="14" bestFit="1" customWidth="1"/>
    <col min="15377" max="15377" width="6" style="14" bestFit="1" customWidth="1"/>
    <col min="15378" max="15378" width="13.7109375" style="14" customWidth="1"/>
    <col min="15379" max="15618" width="9.140625" style="14"/>
    <col min="15619" max="15619" width="3.5703125" style="14" bestFit="1" customWidth="1"/>
    <col min="15620" max="15620" width="50.42578125" style="14" bestFit="1" customWidth="1"/>
    <col min="15621" max="15621" width="16.5703125" style="14" customWidth="1"/>
    <col min="15622" max="15622" width="12.85546875" style="14" customWidth="1"/>
    <col min="15623" max="15623" width="16.28515625" style="14" customWidth="1"/>
    <col min="15624" max="15632" width="4.28515625" style="14" bestFit="1" customWidth="1"/>
    <col min="15633" max="15633" width="6" style="14" bestFit="1" customWidth="1"/>
    <col min="15634" max="15634" width="13.7109375" style="14" customWidth="1"/>
    <col min="15635" max="15874" width="9.140625" style="14"/>
    <col min="15875" max="15875" width="3.5703125" style="14" bestFit="1" customWidth="1"/>
    <col min="15876" max="15876" width="50.42578125" style="14" bestFit="1" customWidth="1"/>
    <col min="15877" max="15877" width="16.5703125" style="14" customWidth="1"/>
    <col min="15878" max="15878" width="12.85546875" style="14" customWidth="1"/>
    <col min="15879" max="15879" width="16.28515625" style="14" customWidth="1"/>
    <col min="15880" max="15888" width="4.28515625" style="14" bestFit="1" customWidth="1"/>
    <col min="15889" max="15889" width="6" style="14" bestFit="1" customWidth="1"/>
    <col min="15890" max="15890" width="13.7109375" style="14" customWidth="1"/>
    <col min="15891" max="16130" width="9.140625" style="14"/>
    <col min="16131" max="16131" width="3.5703125" style="14" bestFit="1" customWidth="1"/>
    <col min="16132" max="16132" width="50.42578125" style="14" bestFit="1" customWidth="1"/>
    <col min="16133" max="16133" width="16.5703125" style="14" customWidth="1"/>
    <col min="16134" max="16134" width="12.85546875" style="14" customWidth="1"/>
    <col min="16135" max="16135" width="16.28515625" style="14" customWidth="1"/>
    <col min="16136" max="16144" width="4.28515625" style="14" bestFit="1" customWidth="1"/>
    <col min="16145" max="16145" width="6" style="14" bestFit="1" customWidth="1"/>
    <col min="16146" max="16146" width="13.7109375" style="14" customWidth="1"/>
    <col min="16147" max="16384" width="9.140625" style="14"/>
  </cols>
  <sheetData>
    <row r="1" spans="1:18" ht="18.75" customHeight="1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5.75" customHeight="1">
      <c r="A2" s="139" t="s">
        <v>148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149</v>
      </c>
      <c r="L2" s="139"/>
      <c r="M2" s="139"/>
      <c r="N2" s="139"/>
      <c r="O2" s="139"/>
      <c r="P2" s="139"/>
      <c r="Q2" s="139"/>
      <c r="R2" s="139"/>
    </row>
    <row r="3" spans="1:18" ht="15.75" customHeight="1">
      <c r="A3" s="139" t="s">
        <v>150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151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91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28" t="s">
        <v>24</v>
      </c>
      <c r="B8" s="129"/>
      <c r="C8" s="91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99">
        <v>1</v>
      </c>
      <c r="B9" s="17" t="s">
        <v>25</v>
      </c>
      <c r="C9" s="18">
        <v>150000</v>
      </c>
      <c r="D9" s="18">
        <v>0</v>
      </c>
      <c r="E9" s="18">
        <f>MMULT(C9,D9)</f>
        <v>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</row>
    <row r="10" spans="1:18">
      <c r="A10" s="99">
        <v>2</v>
      </c>
      <c r="B10" s="17" t="s">
        <v>26</v>
      </c>
      <c r="C10" s="18">
        <v>35000</v>
      </c>
      <c r="D10" s="18">
        <v>1</v>
      </c>
      <c r="E10" s="18">
        <f t="shared" ref="E10:E58" si="0">MMULT(C10,D10)</f>
        <v>35000</v>
      </c>
      <c r="F10" s="18">
        <v>1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>
      <c r="A11" s="99">
        <v>3</v>
      </c>
      <c r="B11" s="17" t="s">
        <v>27</v>
      </c>
      <c r="C11" s="18">
        <v>60000</v>
      </c>
      <c r="D11" s="18">
        <v>12</v>
      </c>
      <c r="E11" s="18">
        <f t="shared" si="0"/>
        <v>720000</v>
      </c>
      <c r="F11" s="18">
        <v>12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  <row r="12" spans="1:18">
      <c r="A12" s="99">
        <v>4</v>
      </c>
      <c r="B12" s="17" t="s">
        <v>28</v>
      </c>
      <c r="C12" s="18">
        <v>10000</v>
      </c>
      <c r="D12" s="18">
        <v>4</v>
      </c>
      <c r="E12" s="18">
        <f t="shared" si="0"/>
        <v>40000</v>
      </c>
      <c r="F12" s="18">
        <v>4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</row>
    <row r="13" spans="1:18">
      <c r="A13" s="99">
        <v>5</v>
      </c>
      <c r="B13" s="17" t="s">
        <v>29</v>
      </c>
      <c r="C13" s="18">
        <v>70000</v>
      </c>
      <c r="D13" s="18">
        <v>0</v>
      </c>
      <c r="E13" s="18">
        <f t="shared" si="0"/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>
      <c r="A14" s="99">
        <v>6</v>
      </c>
      <c r="B14" s="17" t="s">
        <v>30</v>
      </c>
      <c r="C14" s="18">
        <v>40000</v>
      </c>
      <c r="D14" s="18">
        <v>6</v>
      </c>
      <c r="E14" s="18">
        <f t="shared" si="0"/>
        <v>240000</v>
      </c>
      <c r="F14" s="18">
        <v>6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>
      <c r="A15" s="99">
        <v>7</v>
      </c>
      <c r="B15" s="17" t="s">
        <v>31</v>
      </c>
      <c r="C15" s="18">
        <v>65000</v>
      </c>
      <c r="D15" s="18">
        <v>0</v>
      </c>
      <c r="E15" s="18">
        <f t="shared" si="0"/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1:18">
      <c r="A16" s="128" t="s">
        <v>32</v>
      </c>
      <c r="B16" s="129"/>
      <c r="C16" s="120">
        <v>0</v>
      </c>
      <c r="D16" s="15">
        <v>0</v>
      </c>
      <c r="E16" s="18">
        <f t="shared" si="0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99">
        <v>1</v>
      </c>
      <c r="B17" s="19" t="s">
        <v>33</v>
      </c>
      <c r="C17" s="16">
        <v>120000</v>
      </c>
      <c r="D17" s="18">
        <v>1</v>
      </c>
      <c r="E17" s="18">
        <f t="shared" si="0"/>
        <v>120000</v>
      </c>
      <c r="F17" s="18">
        <v>1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>
      <c r="A18" s="99">
        <v>2</v>
      </c>
      <c r="B18" s="19" t="s">
        <v>34</v>
      </c>
      <c r="C18" s="18">
        <v>610000</v>
      </c>
      <c r="D18" s="18">
        <v>1</v>
      </c>
      <c r="E18" s="18">
        <f t="shared" si="0"/>
        <v>610000</v>
      </c>
      <c r="F18" s="18">
        <v>1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</row>
    <row r="19" spans="1:18">
      <c r="A19" s="99">
        <v>3</v>
      </c>
      <c r="B19" s="19" t="s">
        <v>35</v>
      </c>
      <c r="C19" s="16">
        <v>50000</v>
      </c>
      <c r="D19" s="18">
        <v>0</v>
      </c>
      <c r="E19" s="18">
        <f t="shared" si="0"/>
        <v>0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1:18">
      <c r="A20" s="128" t="s">
        <v>36</v>
      </c>
      <c r="B20" s="129"/>
      <c r="C20" s="120">
        <v>0</v>
      </c>
      <c r="D20" s="15">
        <v>0</v>
      </c>
      <c r="E20" s="18">
        <f t="shared" si="0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99">
        <v>1</v>
      </c>
      <c r="B21" s="17" t="s">
        <v>37</v>
      </c>
      <c r="C21" s="18">
        <v>12000</v>
      </c>
      <c r="D21" s="18">
        <v>1</v>
      </c>
      <c r="E21" s="18">
        <f t="shared" si="0"/>
        <v>12000</v>
      </c>
      <c r="F21" s="18">
        <v>1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1:18">
      <c r="A22" s="128" t="s">
        <v>38</v>
      </c>
      <c r="B22" s="129"/>
      <c r="C22" s="120">
        <v>0</v>
      </c>
      <c r="D22" s="15">
        <v>0</v>
      </c>
      <c r="E22" s="18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99">
        <v>1</v>
      </c>
      <c r="B23" s="17" t="s">
        <v>39</v>
      </c>
      <c r="C23" s="18">
        <v>100000</v>
      </c>
      <c r="D23" s="18">
        <v>1</v>
      </c>
      <c r="E23" s="18">
        <f t="shared" si="0"/>
        <v>100000</v>
      </c>
      <c r="F23" s="18"/>
      <c r="G23" s="18">
        <v>1</v>
      </c>
      <c r="H23" s="18"/>
      <c r="I23" s="18"/>
      <c r="J23" s="18">
        <v>1</v>
      </c>
      <c r="K23" s="18"/>
      <c r="L23" s="18"/>
      <c r="M23" s="18"/>
      <c r="N23" s="18"/>
      <c r="O23" s="18"/>
      <c r="P23" s="18"/>
      <c r="Q23" s="18">
        <v>1</v>
      </c>
      <c r="R23" s="18"/>
    </row>
    <row r="24" spans="1:18">
      <c r="A24" s="128" t="s">
        <v>40</v>
      </c>
      <c r="B24" s="129"/>
      <c r="C24" s="120">
        <v>0</v>
      </c>
      <c r="D24" s="15">
        <v>0</v>
      </c>
      <c r="E24" s="18">
        <f t="shared" si="0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99">
        <v>1</v>
      </c>
      <c r="B25" s="17" t="s">
        <v>41</v>
      </c>
      <c r="C25" s="18">
        <v>350000</v>
      </c>
      <c r="D25" s="18">
        <v>1</v>
      </c>
      <c r="E25" s="18">
        <f t="shared" si="0"/>
        <v>350000</v>
      </c>
      <c r="F25" s="18"/>
      <c r="G25" s="18">
        <v>1</v>
      </c>
      <c r="H25" s="18"/>
      <c r="I25" s="18">
        <v>1</v>
      </c>
      <c r="J25" s="18"/>
      <c r="K25" s="18"/>
      <c r="L25" s="18"/>
      <c r="M25" s="18"/>
      <c r="N25" s="18"/>
      <c r="O25" s="18"/>
      <c r="P25" s="18"/>
      <c r="Q25" s="18">
        <v>1</v>
      </c>
      <c r="R25" s="18"/>
    </row>
    <row r="26" spans="1:18">
      <c r="A26" s="99">
        <v>2</v>
      </c>
      <c r="B26" s="17" t="s">
        <v>42</v>
      </c>
      <c r="C26" s="18">
        <v>45000</v>
      </c>
      <c r="D26" s="18">
        <v>1</v>
      </c>
      <c r="E26" s="18">
        <f t="shared" si="0"/>
        <v>45000</v>
      </c>
      <c r="F26" s="18">
        <v>1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>
      <c r="A27" s="99">
        <v>3</v>
      </c>
      <c r="B27" s="17" t="s">
        <v>43</v>
      </c>
      <c r="C27" s="16">
        <v>55000</v>
      </c>
      <c r="D27" s="18">
        <v>0</v>
      </c>
      <c r="E27" s="18">
        <f t="shared" si="0"/>
        <v>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>
      <c r="A28" s="99">
        <v>4</v>
      </c>
      <c r="B28" s="17" t="s">
        <v>44</v>
      </c>
      <c r="C28" s="16">
        <v>200000</v>
      </c>
      <c r="D28" s="18">
        <v>1</v>
      </c>
      <c r="E28" s="18">
        <f t="shared" si="0"/>
        <v>200000</v>
      </c>
      <c r="F28" s="18">
        <v>1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>
      <c r="A29" s="99">
        <v>5</v>
      </c>
      <c r="B29" s="17" t="s">
        <v>45</v>
      </c>
      <c r="C29" s="16">
        <v>55000</v>
      </c>
      <c r="D29" s="18">
        <v>0</v>
      </c>
      <c r="E29" s="18">
        <f t="shared" si="0"/>
        <v>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>
      <c r="A30" s="99">
        <v>6</v>
      </c>
      <c r="B30" s="17" t="s">
        <v>46</v>
      </c>
      <c r="C30" s="16">
        <v>200000</v>
      </c>
      <c r="D30" s="18">
        <v>0</v>
      </c>
      <c r="E30" s="18">
        <f t="shared" si="0"/>
        <v>0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>
      <c r="A31" s="99">
        <v>7</v>
      </c>
      <c r="B31" s="17" t="s">
        <v>47</v>
      </c>
      <c r="C31" s="16">
        <v>200000</v>
      </c>
      <c r="D31" s="18">
        <v>0</v>
      </c>
      <c r="E31" s="18">
        <f t="shared" si="0"/>
        <v>0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>
      <c r="A32" s="99">
        <v>8</v>
      </c>
      <c r="B32" s="17" t="s">
        <v>48</v>
      </c>
      <c r="C32" s="18">
        <v>45000</v>
      </c>
      <c r="D32" s="18">
        <v>0</v>
      </c>
      <c r="E32" s="18">
        <f t="shared" si="0"/>
        <v>0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</row>
    <row r="33" spans="1:18">
      <c r="A33" s="99">
        <v>9</v>
      </c>
      <c r="B33" s="17" t="s">
        <v>49</v>
      </c>
      <c r="C33" s="16">
        <v>130000</v>
      </c>
      <c r="D33" s="18">
        <v>1</v>
      </c>
      <c r="E33" s="18">
        <f t="shared" si="0"/>
        <v>130000</v>
      </c>
      <c r="F33" s="18">
        <v>1</v>
      </c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>
      <c r="A34" s="99">
        <v>10</v>
      </c>
      <c r="B34" s="17" t="s">
        <v>50</v>
      </c>
      <c r="C34" s="16">
        <v>200000</v>
      </c>
      <c r="D34" s="18">
        <v>1</v>
      </c>
      <c r="E34" s="18">
        <f t="shared" si="0"/>
        <v>200000</v>
      </c>
      <c r="F34" s="18">
        <v>1</v>
      </c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8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99">
        <v>1</v>
      </c>
      <c r="B36" s="17" t="s">
        <v>41</v>
      </c>
      <c r="C36" s="18">
        <v>350000</v>
      </c>
      <c r="D36" s="18">
        <v>0</v>
      </c>
      <c r="E36" s="18">
        <f t="shared" si="0"/>
        <v>0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</row>
    <row r="37" spans="1:18">
      <c r="A37" s="99">
        <v>2</v>
      </c>
      <c r="B37" s="17" t="s">
        <v>42</v>
      </c>
      <c r="C37" s="18">
        <v>45000</v>
      </c>
      <c r="D37" s="18">
        <v>0</v>
      </c>
      <c r="E37" s="18">
        <f t="shared" si="0"/>
        <v>0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18">
      <c r="A38" s="99">
        <v>3</v>
      </c>
      <c r="B38" s="17" t="s">
        <v>43</v>
      </c>
      <c r="C38" s="16">
        <v>55000</v>
      </c>
      <c r="D38" s="18">
        <v>0</v>
      </c>
      <c r="E38" s="18">
        <f t="shared" si="0"/>
        <v>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>
      <c r="A39" s="99">
        <v>4</v>
      </c>
      <c r="B39" s="17" t="s">
        <v>44</v>
      </c>
      <c r="C39" s="16">
        <v>200000</v>
      </c>
      <c r="D39" s="18">
        <v>0</v>
      </c>
      <c r="E39" s="18">
        <f t="shared" si="0"/>
        <v>0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>
      <c r="A40" s="99">
        <v>5</v>
      </c>
      <c r="B40" s="17" t="s">
        <v>45</v>
      </c>
      <c r="C40" s="16">
        <v>55000</v>
      </c>
      <c r="D40" s="18">
        <v>0</v>
      </c>
      <c r="E40" s="18">
        <f t="shared" si="0"/>
        <v>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1:18">
      <c r="A41" s="99">
        <v>6</v>
      </c>
      <c r="B41" s="17" t="s">
        <v>46</v>
      </c>
      <c r="C41" s="16">
        <v>200000</v>
      </c>
      <c r="D41" s="18">
        <v>0</v>
      </c>
      <c r="E41" s="18">
        <f t="shared" si="0"/>
        <v>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>
      <c r="A42" s="99">
        <v>7</v>
      </c>
      <c r="B42" s="17" t="s">
        <v>47</v>
      </c>
      <c r="C42" s="16">
        <v>200000</v>
      </c>
      <c r="D42" s="18">
        <v>0</v>
      </c>
      <c r="E42" s="18">
        <f t="shared" si="0"/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>
      <c r="A43" s="99">
        <v>8</v>
      </c>
      <c r="B43" s="17" t="s">
        <v>48</v>
      </c>
      <c r="C43" s="18">
        <v>45000</v>
      </c>
      <c r="D43" s="18">
        <v>0</v>
      </c>
      <c r="E43" s="18">
        <f t="shared" si="0"/>
        <v>0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>
      <c r="A44" s="99">
        <v>9</v>
      </c>
      <c r="B44" s="17" t="s">
        <v>49</v>
      </c>
      <c r="C44" s="16">
        <v>130000</v>
      </c>
      <c r="D44" s="18">
        <v>0</v>
      </c>
      <c r="E44" s="18">
        <f t="shared" si="0"/>
        <v>0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>
      <c r="A45" s="99">
        <v>10</v>
      </c>
      <c r="B45" s="17" t="s">
        <v>50</v>
      </c>
      <c r="C45" s="16">
        <v>200000</v>
      </c>
      <c r="D45" s="18">
        <v>0</v>
      </c>
      <c r="E45" s="18">
        <f t="shared" si="0"/>
        <v>0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>
      <c r="A46" s="128" t="s">
        <v>52</v>
      </c>
      <c r="B46" s="129"/>
      <c r="C46" s="120">
        <v>0</v>
      </c>
      <c r="D46" s="15">
        <v>0</v>
      </c>
      <c r="E46" s="18">
        <f t="shared" si="0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99">
        <v>1</v>
      </c>
      <c r="B47" s="17" t="s">
        <v>41</v>
      </c>
      <c r="C47" s="18">
        <v>350000</v>
      </c>
      <c r="D47" s="18">
        <v>0</v>
      </c>
      <c r="E47" s="18">
        <f t="shared" si="0"/>
        <v>0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>
      <c r="A48" s="99">
        <v>2</v>
      </c>
      <c r="B48" s="17" t="s">
        <v>42</v>
      </c>
      <c r="C48" s="18">
        <v>45000</v>
      </c>
      <c r="D48" s="18">
        <v>0</v>
      </c>
      <c r="E48" s="18">
        <f t="shared" si="0"/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>
      <c r="A49" s="99">
        <v>3</v>
      </c>
      <c r="B49" s="17" t="s">
        <v>43</v>
      </c>
      <c r="C49" s="16">
        <v>55000</v>
      </c>
      <c r="D49" s="18">
        <v>0</v>
      </c>
      <c r="E49" s="18">
        <f t="shared" si="0"/>
        <v>0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>
      <c r="A50" s="99">
        <v>4</v>
      </c>
      <c r="B50" s="17" t="s">
        <v>44</v>
      </c>
      <c r="C50" s="16">
        <v>200000</v>
      </c>
      <c r="D50" s="18">
        <v>1</v>
      </c>
      <c r="E50" s="18">
        <f t="shared" si="0"/>
        <v>200000</v>
      </c>
      <c r="F50" s="18">
        <v>1</v>
      </c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>
      <c r="A51" s="99">
        <v>5</v>
      </c>
      <c r="B51" s="17" t="s">
        <v>45</v>
      </c>
      <c r="C51" s="16">
        <v>55000</v>
      </c>
      <c r="D51" s="18">
        <v>0</v>
      </c>
      <c r="E51" s="18">
        <f t="shared" si="0"/>
        <v>0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>
      <c r="A52" s="99">
        <v>6</v>
      </c>
      <c r="B52" s="17" t="s">
        <v>46</v>
      </c>
      <c r="C52" s="16">
        <v>200000</v>
      </c>
      <c r="D52" s="18">
        <v>0</v>
      </c>
      <c r="E52" s="18">
        <f t="shared" si="0"/>
        <v>0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>
      <c r="A53" s="99">
        <v>7</v>
      </c>
      <c r="B53" s="17" t="s">
        <v>47</v>
      </c>
      <c r="C53" s="16">
        <v>200000</v>
      </c>
      <c r="D53" s="18">
        <v>0</v>
      </c>
      <c r="E53" s="18">
        <f t="shared" si="0"/>
        <v>0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>
      <c r="A54" s="99">
        <v>8</v>
      </c>
      <c r="B54" s="17" t="s">
        <v>48</v>
      </c>
      <c r="C54" s="18">
        <v>45000</v>
      </c>
      <c r="D54" s="18">
        <v>0</v>
      </c>
      <c r="E54" s="18">
        <f t="shared" si="0"/>
        <v>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>
      <c r="A55" s="99">
        <v>9</v>
      </c>
      <c r="B55" s="17" t="s">
        <v>49</v>
      </c>
      <c r="C55" s="16">
        <v>130000</v>
      </c>
      <c r="D55" s="18">
        <v>0</v>
      </c>
      <c r="E55" s="18">
        <f t="shared" si="0"/>
        <v>0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>
      <c r="A56" s="99">
        <v>10</v>
      </c>
      <c r="B56" s="17" t="s">
        <v>50</v>
      </c>
      <c r="C56" s="16">
        <v>200000</v>
      </c>
      <c r="D56" s="18">
        <v>0</v>
      </c>
      <c r="E56" s="18">
        <f t="shared" si="0"/>
        <v>0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>
      <c r="A57" s="128" t="s">
        <v>53</v>
      </c>
      <c r="B57" s="129"/>
      <c r="C57" s="120">
        <v>0</v>
      </c>
      <c r="D57" s="15">
        <v>0</v>
      </c>
      <c r="E57" s="18">
        <f t="shared" si="0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>
      <c r="A58" s="99">
        <v>1</v>
      </c>
      <c r="B58" s="17" t="s">
        <v>54</v>
      </c>
      <c r="C58" s="16">
        <v>120000</v>
      </c>
      <c r="D58" s="18">
        <v>1</v>
      </c>
      <c r="E58" s="18">
        <f t="shared" si="0"/>
        <v>120000</v>
      </c>
      <c r="F58" s="18">
        <v>1</v>
      </c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>
      <c r="A59" s="143" t="s">
        <v>21</v>
      </c>
      <c r="B59" s="143"/>
      <c r="C59" s="92"/>
      <c r="D59" s="15">
        <f t="shared" ref="D59:R59" si="1">SUM(D7:D58)</f>
        <v>34</v>
      </c>
      <c r="E59" s="121">
        <f>SUM(E9:E58)</f>
        <v>3122000</v>
      </c>
      <c r="F59" s="15">
        <f t="shared" si="1"/>
        <v>32</v>
      </c>
      <c r="G59" s="15">
        <f t="shared" si="1"/>
        <v>2</v>
      </c>
      <c r="H59" s="15">
        <f t="shared" si="1"/>
        <v>0</v>
      </c>
      <c r="I59" s="15">
        <f t="shared" si="1"/>
        <v>1</v>
      </c>
      <c r="J59" s="15">
        <f t="shared" si="1"/>
        <v>1</v>
      </c>
      <c r="K59" s="15">
        <f t="shared" si="1"/>
        <v>0</v>
      </c>
      <c r="L59" s="15">
        <f t="shared" si="1"/>
        <v>0</v>
      </c>
      <c r="M59" s="15">
        <f t="shared" si="1"/>
        <v>0</v>
      </c>
      <c r="N59" s="15">
        <f t="shared" si="1"/>
        <v>0</v>
      </c>
      <c r="O59" s="15">
        <f t="shared" si="1"/>
        <v>0</v>
      </c>
      <c r="P59" s="15">
        <f t="shared" si="1"/>
        <v>0</v>
      </c>
      <c r="Q59" s="15">
        <f t="shared" si="1"/>
        <v>2</v>
      </c>
      <c r="R59" s="15">
        <f t="shared" si="1"/>
        <v>0</v>
      </c>
    </row>
  </sheetData>
  <mergeCells count="23">
    <mergeCell ref="R4:R5"/>
    <mergeCell ref="A4:A5"/>
    <mergeCell ref="B4:B5"/>
    <mergeCell ref="D4:D5"/>
    <mergeCell ref="F4:F5"/>
    <mergeCell ref="H4:Q5"/>
    <mergeCell ref="A1:R1"/>
    <mergeCell ref="A2:J2"/>
    <mergeCell ref="K2:R2"/>
    <mergeCell ref="A3:J3"/>
    <mergeCell ref="K3:R3"/>
    <mergeCell ref="A7:B7"/>
    <mergeCell ref="G4:G5"/>
    <mergeCell ref="A35:B35"/>
    <mergeCell ref="A57:B57"/>
    <mergeCell ref="A59:B59"/>
    <mergeCell ref="A46:B46"/>
    <mergeCell ref="C4:C5"/>
    <mergeCell ref="A16:B16"/>
    <mergeCell ref="A20:B20"/>
    <mergeCell ref="A22:B22"/>
    <mergeCell ref="A24:B24"/>
    <mergeCell ref="A8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workbookViewId="0">
      <selection activeCell="C58" sqref="C9:C58"/>
    </sheetView>
  </sheetViews>
  <sheetFormatPr defaultRowHeight="15.75"/>
  <cols>
    <col min="1" max="1" width="4.5703125" style="21" customWidth="1"/>
    <col min="2" max="2" width="34.140625" style="70" customWidth="1"/>
    <col min="3" max="3" width="23.140625" style="70" customWidth="1"/>
    <col min="4" max="4" width="9.140625" style="14"/>
    <col min="5" max="5" width="14.7109375" style="14" customWidth="1"/>
    <col min="6" max="6" width="10.42578125" style="14" customWidth="1"/>
    <col min="7" max="7" width="9.140625" style="14"/>
    <col min="8" max="16" width="4.28515625" style="14" bestFit="1" customWidth="1"/>
    <col min="17" max="17" width="6" style="14" bestFit="1" customWidth="1"/>
    <col min="18" max="18" width="15.7109375" style="14" customWidth="1"/>
    <col min="19" max="16384" width="9.140625" style="14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39" t="s">
        <v>101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102</v>
      </c>
      <c r="L2" s="139"/>
      <c r="M2" s="139"/>
      <c r="N2" s="139"/>
      <c r="O2" s="139"/>
      <c r="P2" s="139"/>
      <c r="Q2" s="139"/>
      <c r="R2" s="139"/>
    </row>
    <row r="3" spans="1:18">
      <c r="A3" s="139" t="s">
        <v>103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104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44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>
      <c r="A5" s="130"/>
      <c r="B5" s="144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67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91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28" t="s">
        <v>24</v>
      </c>
      <c r="B8" s="129"/>
      <c r="C8" s="91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99">
        <v>1</v>
      </c>
      <c r="B9" s="68" t="s">
        <v>25</v>
      </c>
      <c r="C9" s="18">
        <v>150000</v>
      </c>
      <c r="D9" s="17">
        <v>0</v>
      </c>
      <c r="E9" s="17">
        <f>MMULT(C9,D9)</f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</row>
    <row r="10" spans="1:18" ht="31.5">
      <c r="A10" s="99">
        <v>2</v>
      </c>
      <c r="B10" s="68" t="s">
        <v>105</v>
      </c>
      <c r="C10" s="18">
        <v>35000</v>
      </c>
      <c r="D10" s="17">
        <v>1</v>
      </c>
      <c r="E10" s="17">
        <f t="shared" ref="E10:E58" si="0">MMULT(C10,D10)</f>
        <v>35000</v>
      </c>
      <c r="F10" s="17">
        <v>1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</row>
    <row r="11" spans="1:18">
      <c r="A11" s="99">
        <v>3</v>
      </c>
      <c r="B11" s="68" t="s">
        <v>27</v>
      </c>
      <c r="C11" s="18">
        <v>60000</v>
      </c>
      <c r="D11" s="17">
        <v>2</v>
      </c>
      <c r="E11" s="17">
        <f t="shared" si="0"/>
        <v>120000</v>
      </c>
      <c r="F11" s="17">
        <v>2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</row>
    <row r="12" spans="1:18">
      <c r="A12" s="99">
        <v>4</v>
      </c>
      <c r="B12" s="68" t="s">
        <v>28</v>
      </c>
      <c r="C12" s="18">
        <v>10000</v>
      </c>
      <c r="D12" s="17">
        <v>2</v>
      </c>
      <c r="E12" s="17">
        <f t="shared" si="0"/>
        <v>20000</v>
      </c>
      <c r="F12" s="17">
        <v>2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</row>
    <row r="13" spans="1:18">
      <c r="A13" s="99">
        <v>5</v>
      </c>
      <c r="B13" s="68" t="s">
        <v>29</v>
      </c>
      <c r="C13" s="18">
        <v>70000</v>
      </c>
      <c r="D13" s="17">
        <v>0</v>
      </c>
      <c r="E13" s="17">
        <f t="shared" si="0"/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</row>
    <row r="14" spans="1:18">
      <c r="A14" s="99">
        <v>6</v>
      </c>
      <c r="B14" s="68" t="s">
        <v>30</v>
      </c>
      <c r="C14" s="18">
        <v>40000</v>
      </c>
      <c r="D14" s="17">
        <v>2</v>
      </c>
      <c r="E14" s="17">
        <f t="shared" si="0"/>
        <v>80000</v>
      </c>
      <c r="F14" s="17">
        <v>2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</row>
    <row r="15" spans="1:18">
      <c r="A15" s="99">
        <v>7</v>
      </c>
      <c r="B15" s="68" t="s">
        <v>31</v>
      </c>
      <c r="C15" s="18">
        <v>65000</v>
      </c>
      <c r="D15" s="17">
        <v>0</v>
      </c>
      <c r="E15" s="17">
        <f t="shared" si="0"/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</row>
    <row r="16" spans="1:18">
      <c r="A16" s="128" t="s">
        <v>32</v>
      </c>
      <c r="B16" s="129"/>
      <c r="C16" s="120">
        <v>0</v>
      </c>
      <c r="D16" s="15">
        <v>0</v>
      </c>
      <c r="E16" s="17">
        <f t="shared" si="0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99">
        <v>1</v>
      </c>
      <c r="B17" s="68" t="s">
        <v>33</v>
      </c>
      <c r="C17" s="16">
        <v>120000</v>
      </c>
      <c r="D17" s="17">
        <v>0</v>
      </c>
      <c r="E17" s="17">
        <f t="shared" si="0"/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</row>
    <row r="18" spans="1:18">
      <c r="A18" s="99">
        <v>2</v>
      </c>
      <c r="B18" s="68" t="s">
        <v>34</v>
      </c>
      <c r="C18" s="18">
        <v>610000</v>
      </c>
      <c r="D18" s="17">
        <v>0</v>
      </c>
      <c r="E18" s="17">
        <f t="shared" si="0"/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</row>
    <row r="19" spans="1:18">
      <c r="A19" s="99">
        <v>3</v>
      </c>
      <c r="B19" s="68" t="s">
        <v>35</v>
      </c>
      <c r="C19" s="16">
        <v>50000</v>
      </c>
      <c r="D19" s="17">
        <v>0</v>
      </c>
      <c r="E19" s="17">
        <f t="shared" si="0"/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</row>
    <row r="20" spans="1:18">
      <c r="A20" s="128" t="s">
        <v>36</v>
      </c>
      <c r="B20" s="129"/>
      <c r="C20" s="120">
        <v>0</v>
      </c>
      <c r="D20" s="15">
        <v>0</v>
      </c>
      <c r="E20" s="17">
        <f t="shared" si="0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99">
        <v>1</v>
      </c>
      <c r="B21" s="68" t="s">
        <v>37</v>
      </c>
      <c r="C21" s="18">
        <v>12000</v>
      </c>
      <c r="D21" s="17">
        <v>1</v>
      </c>
      <c r="E21" s="17">
        <f t="shared" si="0"/>
        <v>12000</v>
      </c>
      <c r="F21" s="17">
        <v>1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>
      <c r="A22" s="128" t="s">
        <v>38</v>
      </c>
      <c r="B22" s="129"/>
      <c r="C22" s="120">
        <v>0</v>
      </c>
      <c r="D22" s="15">
        <v>0</v>
      </c>
      <c r="E22" s="17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99">
        <v>1</v>
      </c>
      <c r="B23" s="68" t="s">
        <v>39</v>
      </c>
      <c r="C23" s="18">
        <v>100000</v>
      </c>
      <c r="D23" s="17">
        <v>0</v>
      </c>
      <c r="E23" s="17">
        <f t="shared" si="0"/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</row>
    <row r="24" spans="1:18" ht="30" customHeight="1">
      <c r="A24" s="145" t="s">
        <v>40</v>
      </c>
      <c r="B24" s="146"/>
      <c r="C24" s="120">
        <v>0</v>
      </c>
      <c r="D24" s="15">
        <v>0</v>
      </c>
      <c r="E24" s="17">
        <f t="shared" si="0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99">
        <v>1</v>
      </c>
      <c r="B25" s="68" t="s">
        <v>107</v>
      </c>
      <c r="C25" s="18">
        <v>350000</v>
      </c>
      <c r="D25" s="17">
        <v>0</v>
      </c>
      <c r="E25" s="17">
        <f t="shared" si="0"/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</row>
    <row r="26" spans="1:18">
      <c r="A26" s="99">
        <v>2</v>
      </c>
      <c r="B26" s="68" t="s">
        <v>42</v>
      </c>
      <c r="C26" s="18">
        <v>45000</v>
      </c>
      <c r="D26" s="17">
        <v>2</v>
      </c>
      <c r="E26" s="17">
        <f t="shared" si="0"/>
        <v>90000</v>
      </c>
      <c r="F26" s="17">
        <v>2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</row>
    <row r="27" spans="1:18" ht="31.5">
      <c r="A27" s="99">
        <v>3</v>
      </c>
      <c r="B27" s="68" t="s">
        <v>43</v>
      </c>
      <c r="C27" s="16">
        <v>55000</v>
      </c>
      <c r="D27" s="17">
        <v>0</v>
      </c>
      <c r="E27" s="17">
        <f t="shared" si="0"/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</row>
    <row r="28" spans="1:18" ht="63">
      <c r="A28" s="99">
        <v>4</v>
      </c>
      <c r="B28" s="68" t="s">
        <v>44</v>
      </c>
      <c r="C28" s="16">
        <v>200000</v>
      </c>
      <c r="D28" s="17">
        <v>1</v>
      </c>
      <c r="E28" s="17">
        <f t="shared" si="0"/>
        <v>200000</v>
      </c>
      <c r="F28" s="17">
        <v>1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68" t="s">
        <v>106</v>
      </c>
    </row>
    <row r="29" spans="1:18">
      <c r="A29" s="99">
        <v>5</v>
      </c>
      <c r="B29" s="68" t="s">
        <v>45</v>
      </c>
      <c r="C29" s="16">
        <v>55000</v>
      </c>
      <c r="D29" s="17">
        <v>0</v>
      </c>
      <c r="E29" s="17">
        <f t="shared" si="0"/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</row>
    <row r="30" spans="1:18" ht="31.5">
      <c r="A30" s="99">
        <v>6</v>
      </c>
      <c r="B30" s="68" t="s">
        <v>46</v>
      </c>
      <c r="C30" s="16">
        <v>200000</v>
      </c>
      <c r="D30" s="17">
        <v>2</v>
      </c>
      <c r="E30" s="17">
        <f t="shared" si="0"/>
        <v>400000</v>
      </c>
      <c r="F30" s="17">
        <v>2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</row>
    <row r="31" spans="1:18">
      <c r="A31" s="99">
        <v>7</v>
      </c>
      <c r="B31" s="68" t="s">
        <v>47</v>
      </c>
      <c r="C31" s="16">
        <v>200000</v>
      </c>
      <c r="D31" s="17">
        <v>0</v>
      </c>
      <c r="E31" s="17">
        <f t="shared" si="0"/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</row>
    <row r="32" spans="1:18">
      <c r="A32" s="99">
        <v>8</v>
      </c>
      <c r="B32" s="68" t="s">
        <v>48</v>
      </c>
      <c r="C32" s="18">
        <v>45000</v>
      </c>
      <c r="D32" s="17">
        <v>0</v>
      </c>
      <c r="E32" s="17">
        <f t="shared" si="0"/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</row>
    <row r="33" spans="1:18" ht="31.5">
      <c r="A33" s="99">
        <v>9</v>
      </c>
      <c r="B33" s="68" t="s">
        <v>49</v>
      </c>
      <c r="C33" s="16">
        <v>130000</v>
      </c>
      <c r="D33" s="17">
        <v>0</v>
      </c>
      <c r="E33" s="17">
        <f t="shared" si="0"/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</row>
    <row r="34" spans="1:18" ht="31.5">
      <c r="A34" s="99">
        <v>10</v>
      </c>
      <c r="B34" s="68" t="s">
        <v>50</v>
      </c>
      <c r="C34" s="16">
        <v>200000</v>
      </c>
      <c r="D34" s="17">
        <v>1</v>
      </c>
      <c r="E34" s="17">
        <f t="shared" si="0"/>
        <v>200000</v>
      </c>
      <c r="F34" s="17">
        <v>1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7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99">
        <v>1</v>
      </c>
      <c r="B36" s="68" t="s">
        <v>41</v>
      </c>
      <c r="C36" s="18">
        <v>350000</v>
      </c>
      <c r="D36" s="17">
        <v>0</v>
      </c>
      <c r="E36" s="17">
        <f t="shared" si="0"/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</row>
    <row r="37" spans="1:18">
      <c r="A37" s="99">
        <v>2</v>
      </c>
      <c r="B37" s="68" t="s">
        <v>42</v>
      </c>
      <c r="C37" s="18">
        <v>45000</v>
      </c>
      <c r="D37" s="17">
        <v>0</v>
      </c>
      <c r="E37" s="17">
        <f t="shared" si="0"/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</row>
    <row r="38" spans="1:18" ht="31.5">
      <c r="A38" s="99">
        <v>3</v>
      </c>
      <c r="B38" s="68" t="s">
        <v>43</v>
      </c>
      <c r="C38" s="16">
        <v>55000</v>
      </c>
      <c r="D38" s="17">
        <v>0</v>
      </c>
      <c r="E38" s="17">
        <f t="shared" si="0"/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v>0</v>
      </c>
    </row>
    <row r="39" spans="1:18">
      <c r="A39" s="99">
        <v>4</v>
      </c>
      <c r="B39" s="68" t="s">
        <v>44</v>
      </c>
      <c r="C39" s="16">
        <v>200000</v>
      </c>
      <c r="D39" s="17">
        <v>0</v>
      </c>
      <c r="E39" s="17">
        <f t="shared" si="0"/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0</v>
      </c>
    </row>
    <row r="40" spans="1:18">
      <c r="A40" s="99">
        <v>5</v>
      </c>
      <c r="B40" s="68" t="s">
        <v>45</v>
      </c>
      <c r="C40" s="16">
        <v>55000</v>
      </c>
      <c r="D40" s="17">
        <v>0</v>
      </c>
      <c r="E40" s="17">
        <f t="shared" si="0"/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</row>
    <row r="41" spans="1:18" ht="31.5">
      <c r="A41" s="99">
        <v>6</v>
      </c>
      <c r="B41" s="68" t="s">
        <v>46</v>
      </c>
      <c r="C41" s="16">
        <v>200000</v>
      </c>
      <c r="D41" s="17">
        <v>0</v>
      </c>
      <c r="E41" s="17">
        <f t="shared" si="0"/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</row>
    <row r="42" spans="1:18">
      <c r="A42" s="99">
        <v>7</v>
      </c>
      <c r="B42" s="68" t="s">
        <v>47</v>
      </c>
      <c r="C42" s="16">
        <v>200000</v>
      </c>
      <c r="D42" s="17">
        <v>0</v>
      </c>
      <c r="E42" s="17">
        <f t="shared" si="0"/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</row>
    <row r="43" spans="1:18">
      <c r="A43" s="99">
        <v>8</v>
      </c>
      <c r="B43" s="68" t="s">
        <v>48</v>
      </c>
      <c r="C43" s="18">
        <v>45000</v>
      </c>
      <c r="D43" s="17">
        <v>0</v>
      </c>
      <c r="E43" s="17">
        <f t="shared" si="0"/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</row>
    <row r="44" spans="1:18" ht="31.5">
      <c r="A44" s="99">
        <v>10</v>
      </c>
      <c r="B44" s="68" t="s">
        <v>49</v>
      </c>
      <c r="C44" s="16">
        <v>130000</v>
      </c>
      <c r="D44" s="17">
        <v>0</v>
      </c>
      <c r="E44" s="17">
        <f t="shared" si="0"/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</row>
    <row r="45" spans="1:18" ht="31.5">
      <c r="A45" s="99">
        <v>19</v>
      </c>
      <c r="B45" s="68" t="s">
        <v>50</v>
      </c>
      <c r="C45" s="16">
        <v>200000</v>
      </c>
      <c r="D45" s="17">
        <v>0</v>
      </c>
      <c r="E45" s="17">
        <f t="shared" si="0"/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</row>
    <row r="46" spans="1:18">
      <c r="A46" s="128" t="s">
        <v>52</v>
      </c>
      <c r="B46" s="129"/>
      <c r="C46" s="120">
        <v>0</v>
      </c>
      <c r="D46" s="15">
        <v>0</v>
      </c>
      <c r="E46" s="17">
        <f t="shared" si="0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99">
        <v>1</v>
      </c>
      <c r="B47" s="68" t="s">
        <v>41</v>
      </c>
      <c r="C47" s="18">
        <v>350000</v>
      </c>
      <c r="D47" s="17">
        <v>0</v>
      </c>
      <c r="E47" s="17">
        <f t="shared" si="0"/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</row>
    <row r="48" spans="1:18">
      <c r="A48" s="99">
        <v>2</v>
      </c>
      <c r="B48" s="68" t="s">
        <v>42</v>
      </c>
      <c r="C48" s="18">
        <v>45000</v>
      </c>
      <c r="D48" s="17">
        <v>0</v>
      </c>
      <c r="E48" s="17">
        <f t="shared" si="0"/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</row>
    <row r="49" spans="1:18" ht="31.5">
      <c r="A49" s="99">
        <v>3</v>
      </c>
      <c r="B49" s="68" t="s">
        <v>43</v>
      </c>
      <c r="C49" s="16">
        <v>55000</v>
      </c>
      <c r="D49" s="17">
        <v>0</v>
      </c>
      <c r="E49" s="17">
        <f t="shared" si="0"/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</row>
    <row r="50" spans="1:18">
      <c r="A50" s="99">
        <v>4</v>
      </c>
      <c r="B50" s="68" t="s">
        <v>44</v>
      </c>
      <c r="C50" s="16">
        <v>200000</v>
      </c>
      <c r="D50" s="17">
        <v>0</v>
      </c>
      <c r="E50" s="17">
        <f t="shared" si="0"/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</row>
    <row r="51" spans="1:18">
      <c r="A51" s="99">
        <v>5</v>
      </c>
      <c r="B51" s="68" t="s">
        <v>45</v>
      </c>
      <c r="C51" s="16">
        <v>55000</v>
      </c>
      <c r="D51" s="17">
        <v>0</v>
      </c>
      <c r="E51" s="17">
        <f t="shared" si="0"/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</row>
    <row r="52" spans="1:18" ht="31.5">
      <c r="A52" s="99">
        <v>6</v>
      </c>
      <c r="B52" s="68" t="s">
        <v>46</v>
      </c>
      <c r="C52" s="16">
        <v>200000</v>
      </c>
      <c r="D52" s="17">
        <v>0</v>
      </c>
      <c r="E52" s="17">
        <f t="shared" si="0"/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</row>
    <row r="53" spans="1:18">
      <c r="A53" s="99">
        <v>7</v>
      </c>
      <c r="B53" s="68" t="s">
        <v>47</v>
      </c>
      <c r="C53" s="16">
        <v>200000</v>
      </c>
      <c r="D53" s="17">
        <v>0</v>
      </c>
      <c r="E53" s="17">
        <f t="shared" si="0"/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</row>
    <row r="54" spans="1:18">
      <c r="A54" s="99">
        <v>8</v>
      </c>
      <c r="B54" s="68" t="s">
        <v>48</v>
      </c>
      <c r="C54" s="18">
        <v>45000</v>
      </c>
      <c r="D54" s="17">
        <v>0</v>
      </c>
      <c r="E54" s="17">
        <f t="shared" si="0"/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</row>
    <row r="55" spans="1:18" ht="31.5">
      <c r="A55" s="99">
        <v>9</v>
      </c>
      <c r="B55" s="68" t="s">
        <v>49</v>
      </c>
      <c r="C55" s="16">
        <v>130000</v>
      </c>
      <c r="D55" s="17">
        <v>0</v>
      </c>
      <c r="E55" s="17">
        <f t="shared" si="0"/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</row>
    <row r="56" spans="1:18" ht="31.5">
      <c r="A56" s="99">
        <v>10</v>
      </c>
      <c r="B56" s="68" t="s">
        <v>50</v>
      </c>
      <c r="C56" s="16">
        <v>200000</v>
      </c>
      <c r="D56" s="17">
        <v>0</v>
      </c>
      <c r="E56" s="17">
        <f t="shared" si="0"/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</row>
    <row r="57" spans="1:18">
      <c r="A57" s="128" t="s">
        <v>53</v>
      </c>
      <c r="B57" s="129"/>
      <c r="C57" s="120">
        <v>0</v>
      </c>
      <c r="D57" s="15">
        <v>0</v>
      </c>
      <c r="E57" s="17">
        <f t="shared" si="0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ht="31.5">
      <c r="A58" s="99">
        <v>1</v>
      </c>
      <c r="B58" s="68" t="s">
        <v>54</v>
      </c>
      <c r="C58" s="16">
        <v>120000</v>
      </c>
      <c r="D58" s="17">
        <v>0</v>
      </c>
      <c r="E58" s="17">
        <f t="shared" si="0"/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</row>
    <row r="59" spans="1:18" s="69" customFormat="1" ht="21">
      <c r="A59" s="15"/>
      <c r="B59" s="82" t="s">
        <v>21</v>
      </c>
      <c r="C59" s="92"/>
      <c r="D59" s="78">
        <f t="shared" ref="D59:R59" si="1">SUM(D7:D58)</f>
        <v>14</v>
      </c>
      <c r="E59" s="78">
        <f>SUM(E9:E58)</f>
        <v>1157000</v>
      </c>
      <c r="F59" s="78">
        <f t="shared" si="1"/>
        <v>14</v>
      </c>
      <c r="G59" s="78">
        <f t="shared" si="1"/>
        <v>0</v>
      </c>
      <c r="H59" s="78">
        <f t="shared" si="1"/>
        <v>0</v>
      </c>
      <c r="I59" s="78">
        <f t="shared" si="1"/>
        <v>0</v>
      </c>
      <c r="J59" s="78">
        <f t="shared" si="1"/>
        <v>0</v>
      </c>
      <c r="K59" s="78">
        <f t="shared" si="1"/>
        <v>0</v>
      </c>
      <c r="L59" s="78">
        <f t="shared" si="1"/>
        <v>0</v>
      </c>
      <c r="M59" s="78">
        <f t="shared" si="1"/>
        <v>0</v>
      </c>
      <c r="N59" s="78">
        <f t="shared" si="1"/>
        <v>0</v>
      </c>
      <c r="O59" s="78">
        <f t="shared" si="1"/>
        <v>0</v>
      </c>
      <c r="P59" s="78">
        <f t="shared" si="1"/>
        <v>0</v>
      </c>
      <c r="Q59" s="78">
        <f t="shared" si="1"/>
        <v>0</v>
      </c>
      <c r="R59" s="78">
        <f t="shared" si="1"/>
        <v>0</v>
      </c>
    </row>
  </sheetData>
  <mergeCells count="22">
    <mergeCell ref="F4:F5"/>
    <mergeCell ref="G4:G5"/>
    <mergeCell ref="H4:Q5"/>
    <mergeCell ref="R4:R5"/>
    <mergeCell ref="C4:C5"/>
    <mergeCell ref="A1:R1"/>
    <mergeCell ref="A2:J2"/>
    <mergeCell ref="K2:R2"/>
    <mergeCell ref="A3:J3"/>
    <mergeCell ref="K3:R3"/>
    <mergeCell ref="A57:B57"/>
    <mergeCell ref="A16:B16"/>
    <mergeCell ref="A20:B20"/>
    <mergeCell ref="A22:B22"/>
    <mergeCell ref="A24:B24"/>
    <mergeCell ref="A35:B35"/>
    <mergeCell ref="A46:B46"/>
    <mergeCell ref="A8:B8"/>
    <mergeCell ref="A4:A5"/>
    <mergeCell ref="B4:B5"/>
    <mergeCell ref="D4:D5"/>
    <mergeCell ref="A7:B7"/>
  </mergeCells>
  <pageMargins left="0.45" right="0.45" top="0.25" bottom="0.2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R59"/>
  <sheetViews>
    <sheetView topLeftCell="A45" workbookViewId="0">
      <selection activeCell="D69" sqref="D69"/>
    </sheetView>
  </sheetViews>
  <sheetFormatPr defaultRowHeight="15.75"/>
  <cols>
    <col min="1" max="1" width="3.5703125" style="21" bestFit="1" customWidth="1"/>
    <col min="2" max="2" width="36.5703125" style="14" customWidth="1"/>
    <col min="3" max="3" width="19.28515625" style="14" bestFit="1" customWidth="1"/>
    <col min="4" max="7" width="9.140625" style="14"/>
    <col min="8" max="17" width="5.42578125" style="14" customWidth="1"/>
    <col min="18" max="16384" width="9.140625" style="14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39" t="s">
        <v>96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114</v>
      </c>
      <c r="L2" s="139"/>
      <c r="M2" s="139"/>
      <c r="N2" s="139"/>
      <c r="O2" s="139"/>
      <c r="P2" s="139"/>
      <c r="Q2" s="139"/>
      <c r="R2" s="139"/>
    </row>
    <row r="3" spans="1:18">
      <c r="A3" s="139" t="s">
        <v>109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115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ht="31.5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28" t="s">
        <v>23</v>
      </c>
      <c r="B7" s="129"/>
      <c r="C7" s="91"/>
      <c r="D7" s="15"/>
      <c r="E7" s="12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128" t="s">
        <v>24</v>
      </c>
      <c r="B8" s="129"/>
      <c r="C8" s="91"/>
      <c r="D8" s="15"/>
      <c r="E8" s="12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>
      <c r="A9" s="99">
        <v>1</v>
      </c>
      <c r="B9" s="17" t="s">
        <v>25</v>
      </c>
      <c r="C9" s="18">
        <v>150000</v>
      </c>
      <c r="D9" s="17">
        <v>2</v>
      </c>
      <c r="E9" s="17">
        <f>MMULT(C9,D9)</f>
        <v>300000</v>
      </c>
      <c r="F9" s="17"/>
      <c r="G9" s="17">
        <v>2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>
      <c r="A10" s="99">
        <v>2</v>
      </c>
      <c r="B10" s="17" t="s">
        <v>26</v>
      </c>
      <c r="C10" s="18">
        <v>35000</v>
      </c>
      <c r="D10" s="17">
        <v>1</v>
      </c>
      <c r="E10" s="17">
        <f t="shared" ref="E10:E58" si="0">MMULT(C10,D10)</f>
        <v>35000</v>
      </c>
      <c r="F10" s="17">
        <v>1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>
      <c r="A11" s="99">
        <v>3</v>
      </c>
      <c r="B11" s="17" t="s">
        <v>27</v>
      </c>
      <c r="C11" s="18">
        <v>60000</v>
      </c>
      <c r="D11" s="17">
        <v>1</v>
      </c>
      <c r="E11" s="17">
        <f t="shared" si="0"/>
        <v>60000</v>
      </c>
      <c r="F11" s="17">
        <v>1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>
      <c r="A12" s="99">
        <v>4</v>
      </c>
      <c r="B12" s="17" t="s">
        <v>28</v>
      </c>
      <c r="C12" s="18">
        <v>10000</v>
      </c>
      <c r="D12" s="17">
        <v>2</v>
      </c>
      <c r="E12" s="17">
        <f t="shared" si="0"/>
        <v>20000</v>
      </c>
      <c r="F12" s="17">
        <v>1</v>
      </c>
      <c r="G12" s="17">
        <v>1</v>
      </c>
      <c r="H12" s="17"/>
      <c r="I12" s="17"/>
      <c r="J12" s="17">
        <v>1</v>
      </c>
      <c r="K12" s="17"/>
      <c r="L12" s="17"/>
      <c r="M12" s="17"/>
      <c r="N12" s="17"/>
      <c r="O12" s="17"/>
      <c r="P12" s="17"/>
      <c r="Q12" s="17"/>
      <c r="R12" s="17"/>
    </row>
    <row r="13" spans="1:18">
      <c r="A13" s="99">
        <v>5</v>
      </c>
      <c r="B13" s="17" t="s">
        <v>29</v>
      </c>
      <c r="C13" s="18">
        <v>70000</v>
      </c>
      <c r="D13" s="17">
        <v>0</v>
      </c>
      <c r="E13" s="17">
        <f t="shared" si="0"/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>
      <c r="A14" s="99">
        <v>6</v>
      </c>
      <c r="B14" s="17" t="s">
        <v>30</v>
      </c>
      <c r="C14" s="18">
        <v>40000</v>
      </c>
      <c r="D14" s="17">
        <v>0</v>
      </c>
      <c r="E14" s="17">
        <f t="shared" si="0"/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</v>
      </c>
    </row>
    <row r="15" spans="1:18">
      <c r="A15" s="99">
        <v>7</v>
      </c>
      <c r="B15" s="17" t="s">
        <v>31</v>
      </c>
      <c r="C15" s="18">
        <v>65000</v>
      </c>
      <c r="D15" s="17">
        <v>0</v>
      </c>
      <c r="E15" s="17">
        <f t="shared" si="0"/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>
      <c r="A16" s="128" t="s">
        <v>32</v>
      </c>
      <c r="B16" s="129"/>
      <c r="C16" s="120">
        <v>0</v>
      </c>
      <c r="D16" s="15">
        <v>0</v>
      </c>
      <c r="E16" s="17">
        <f t="shared" si="0"/>
        <v>0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18" customHeight="1">
      <c r="A17" s="99">
        <v>1</v>
      </c>
      <c r="B17" s="19" t="s">
        <v>33</v>
      </c>
      <c r="C17" s="16">
        <v>120000</v>
      </c>
      <c r="D17" s="17">
        <v>0</v>
      </c>
      <c r="E17" s="17">
        <f t="shared" si="0"/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8" customHeight="1">
      <c r="A18" s="99">
        <v>2</v>
      </c>
      <c r="B18" s="19" t="s">
        <v>34</v>
      </c>
      <c r="C18" s="18">
        <v>610000</v>
      </c>
      <c r="D18" s="17">
        <v>0</v>
      </c>
      <c r="E18" s="17">
        <f t="shared" si="0"/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8" customHeight="1">
      <c r="A19" s="99">
        <v>3</v>
      </c>
      <c r="B19" s="19" t="s">
        <v>35</v>
      </c>
      <c r="C19" s="16">
        <v>50000</v>
      </c>
      <c r="D19" s="17">
        <v>0</v>
      </c>
      <c r="E19" s="17">
        <f t="shared" si="0"/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>
      <c r="A20" s="128" t="s">
        <v>36</v>
      </c>
      <c r="B20" s="129"/>
      <c r="C20" s="120">
        <v>0</v>
      </c>
      <c r="D20" s="15">
        <v>0</v>
      </c>
      <c r="E20" s="17">
        <f t="shared" si="0"/>
        <v>0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99">
        <v>1</v>
      </c>
      <c r="B21" s="17" t="s">
        <v>37</v>
      </c>
      <c r="C21" s="18">
        <v>12000</v>
      </c>
      <c r="D21" s="17">
        <v>1</v>
      </c>
      <c r="E21" s="17">
        <f t="shared" si="0"/>
        <v>12000</v>
      </c>
      <c r="F21" s="17">
        <v>1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>
      <c r="A22" s="128" t="s">
        <v>38</v>
      </c>
      <c r="B22" s="129"/>
      <c r="C22" s="120">
        <v>0</v>
      </c>
      <c r="D22" s="15">
        <v>0</v>
      </c>
      <c r="E22" s="17">
        <f t="shared" si="0"/>
        <v>0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99">
        <v>1</v>
      </c>
      <c r="B23" s="17" t="s">
        <v>39</v>
      </c>
      <c r="C23" s="18">
        <v>100000</v>
      </c>
      <c r="D23" s="17">
        <v>0</v>
      </c>
      <c r="E23" s="17">
        <f t="shared" si="0"/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>
        <v>1</v>
      </c>
    </row>
    <row r="24" spans="1:18">
      <c r="A24" s="128" t="s">
        <v>40</v>
      </c>
      <c r="B24" s="129"/>
      <c r="C24" s="120">
        <v>0</v>
      </c>
      <c r="D24" s="15">
        <v>0</v>
      </c>
      <c r="E24" s="17">
        <f t="shared" si="0"/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99">
        <v>1</v>
      </c>
      <c r="B25" s="17" t="s">
        <v>41</v>
      </c>
      <c r="C25" s="18">
        <v>350000</v>
      </c>
      <c r="D25" s="17">
        <v>0</v>
      </c>
      <c r="E25" s="17">
        <f t="shared" si="0"/>
        <v>0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>
      <c r="A26" s="99">
        <v>2</v>
      </c>
      <c r="B26" s="17" t="s">
        <v>42</v>
      </c>
      <c r="C26" s="18">
        <v>45000</v>
      </c>
      <c r="D26" s="17">
        <v>2</v>
      </c>
      <c r="E26" s="17">
        <f t="shared" si="0"/>
        <v>90000</v>
      </c>
      <c r="F26" s="17">
        <v>2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18">
      <c r="A27" s="99">
        <v>3</v>
      </c>
      <c r="B27" s="17" t="s">
        <v>43</v>
      </c>
      <c r="C27" s="16">
        <v>55000</v>
      </c>
      <c r="D27" s="17">
        <v>0</v>
      </c>
      <c r="E27" s="17">
        <f t="shared" si="0"/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18">
      <c r="A28" s="99">
        <v>4</v>
      </c>
      <c r="B28" s="17" t="s">
        <v>44</v>
      </c>
      <c r="C28" s="16">
        <v>200000</v>
      </c>
      <c r="D28" s="17">
        <v>2</v>
      </c>
      <c r="E28" s="17">
        <f t="shared" si="0"/>
        <v>400000</v>
      </c>
      <c r="F28" s="17">
        <v>2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>
      <c r="A29" s="99">
        <v>5</v>
      </c>
      <c r="B29" s="17" t="s">
        <v>45</v>
      </c>
      <c r="C29" s="16">
        <v>55000</v>
      </c>
      <c r="D29" s="17">
        <v>0</v>
      </c>
      <c r="E29" s="17">
        <f t="shared" si="0"/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18">
      <c r="A30" s="99">
        <v>6</v>
      </c>
      <c r="B30" s="17" t="s">
        <v>46</v>
      </c>
      <c r="C30" s="16">
        <v>200000</v>
      </c>
      <c r="D30" s="17">
        <v>3</v>
      </c>
      <c r="E30" s="17">
        <f t="shared" si="0"/>
        <v>600000</v>
      </c>
      <c r="F30" s="17">
        <v>3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>
      <c r="A31" s="99">
        <v>7</v>
      </c>
      <c r="B31" s="17" t="s">
        <v>47</v>
      </c>
      <c r="C31" s="16">
        <v>200000</v>
      </c>
      <c r="D31" s="17">
        <v>0</v>
      </c>
      <c r="E31" s="17">
        <f t="shared" si="0"/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18">
      <c r="A32" s="99">
        <v>8</v>
      </c>
      <c r="B32" s="17" t="s">
        <v>48</v>
      </c>
      <c r="C32" s="18">
        <v>45000</v>
      </c>
      <c r="D32" s="17">
        <v>0</v>
      </c>
      <c r="E32" s="17">
        <f t="shared" si="0"/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99">
        <v>9</v>
      </c>
      <c r="B33" s="17" t="s">
        <v>49</v>
      </c>
      <c r="C33" s="16">
        <v>130000</v>
      </c>
      <c r="D33" s="17">
        <v>1</v>
      </c>
      <c r="E33" s="17">
        <f t="shared" si="0"/>
        <v>130000</v>
      </c>
      <c r="F33" s="17">
        <v>1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99">
        <v>10</v>
      </c>
      <c r="B34" s="17" t="s">
        <v>50</v>
      </c>
      <c r="C34" s="16">
        <v>200000</v>
      </c>
      <c r="D34" s="17">
        <v>1</v>
      </c>
      <c r="E34" s="17">
        <f t="shared" si="0"/>
        <v>200000</v>
      </c>
      <c r="F34" s="17">
        <v>1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 s="20" customFormat="1">
      <c r="A35" s="128" t="s">
        <v>51</v>
      </c>
      <c r="B35" s="129"/>
      <c r="C35" s="120">
        <v>0</v>
      </c>
      <c r="D35" s="15">
        <v>0</v>
      </c>
      <c r="E35" s="17">
        <f t="shared" si="0"/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>
      <c r="A36" s="99">
        <v>1</v>
      </c>
      <c r="B36" s="17" t="s">
        <v>41</v>
      </c>
      <c r="C36" s="18">
        <v>350000</v>
      </c>
      <c r="D36" s="17">
        <v>0</v>
      </c>
      <c r="E36" s="17">
        <f t="shared" si="0"/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>
      <c r="A37" s="99">
        <v>2</v>
      </c>
      <c r="B37" s="17" t="s">
        <v>42</v>
      </c>
      <c r="C37" s="18">
        <v>45000</v>
      </c>
      <c r="D37" s="17">
        <v>0</v>
      </c>
      <c r="E37" s="17">
        <f t="shared" si="0"/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18">
      <c r="A38" s="99">
        <v>3</v>
      </c>
      <c r="B38" s="17" t="s">
        <v>43</v>
      </c>
      <c r="C38" s="16">
        <v>55000</v>
      </c>
      <c r="D38" s="17">
        <v>0</v>
      </c>
      <c r="E38" s="17">
        <f t="shared" si="0"/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>
      <c r="A39" s="99">
        <v>4</v>
      </c>
      <c r="B39" s="17" t="s">
        <v>44</v>
      </c>
      <c r="C39" s="16">
        <v>200000</v>
      </c>
      <c r="D39" s="17">
        <v>1</v>
      </c>
      <c r="E39" s="17">
        <f t="shared" si="0"/>
        <v>200000</v>
      </c>
      <c r="F39" s="17">
        <v>1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>
      <c r="A40" s="99">
        <v>5</v>
      </c>
      <c r="B40" s="17" t="s">
        <v>45</v>
      </c>
      <c r="C40" s="16">
        <v>55000</v>
      </c>
      <c r="D40" s="17">
        <v>0</v>
      </c>
      <c r="E40" s="17">
        <f t="shared" si="0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>
      <c r="A41" s="99">
        <v>6</v>
      </c>
      <c r="B41" s="17" t="s">
        <v>46</v>
      </c>
      <c r="C41" s="16">
        <v>200000</v>
      </c>
      <c r="D41" s="17">
        <v>0</v>
      </c>
      <c r="E41" s="17">
        <f t="shared" si="0"/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>
      <c r="A42" s="99">
        <v>7</v>
      </c>
      <c r="B42" s="17" t="s">
        <v>47</v>
      </c>
      <c r="C42" s="16">
        <v>200000</v>
      </c>
      <c r="D42" s="17">
        <v>0</v>
      </c>
      <c r="E42" s="17">
        <f t="shared" si="0"/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>
      <c r="A43" s="99">
        <v>8</v>
      </c>
      <c r="B43" s="17" t="s">
        <v>48</v>
      </c>
      <c r="C43" s="18">
        <v>45000</v>
      </c>
      <c r="D43" s="17">
        <v>0</v>
      </c>
      <c r="E43" s="17">
        <f t="shared" si="0"/>
        <v>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18">
      <c r="A44" s="99">
        <v>9</v>
      </c>
      <c r="B44" s="17" t="s">
        <v>49</v>
      </c>
      <c r="C44" s="16">
        <v>130000</v>
      </c>
      <c r="D44" s="17">
        <v>0</v>
      </c>
      <c r="E44" s="17">
        <f t="shared" si="0"/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18">
      <c r="A45" s="99">
        <v>10</v>
      </c>
      <c r="B45" s="17" t="s">
        <v>50</v>
      </c>
      <c r="C45" s="16">
        <v>200000</v>
      </c>
      <c r="D45" s="17">
        <v>0</v>
      </c>
      <c r="E45" s="17">
        <f t="shared" si="0"/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18">
      <c r="A46" s="128" t="s">
        <v>52</v>
      </c>
      <c r="B46" s="129"/>
      <c r="C46" s="120">
        <v>0</v>
      </c>
      <c r="D46" s="15">
        <v>0</v>
      </c>
      <c r="E46" s="17">
        <f t="shared" si="0"/>
        <v>0</v>
      </c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>
      <c r="A47" s="99">
        <v>1</v>
      </c>
      <c r="B47" s="17" t="s">
        <v>41</v>
      </c>
      <c r="C47" s="18">
        <v>350000</v>
      </c>
      <c r="D47" s="17">
        <v>0</v>
      </c>
      <c r="E47" s="17">
        <f t="shared" si="0"/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>
      <c r="A48" s="99">
        <v>2</v>
      </c>
      <c r="B48" s="17" t="s">
        <v>42</v>
      </c>
      <c r="C48" s="18">
        <v>45000</v>
      </c>
      <c r="D48" s="17">
        <v>0</v>
      </c>
      <c r="E48" s="17">
        <f t="shared" si="0"/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99">
        <v>3</v>
      </c>
      <c r="B49" s="17" t="s">
        <v>43</v>
      </c>
      <c r="C49" s="16">
        <v>55000</v>
      </c>
      <c r="D49" s="17">
        <v>0</v>
      </c>
      <c r="E49" s="17">
        <f t="shared" si="0"/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99">
        <v>4</v>
      </c>
      <c r="B50" s="17" t="s">
        <v>44</v>
      </c>
      <c r="C50" s="16">
        <v>200000</v>
      </c>
      <c r="D50" s="17">
        <v>0</v>
      </c>
      <c r="E50" s="17">
        <f t="shared" si="0"/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99">
        <v>5</v>
      </c>
      <c r="B51" s="17" t="s">
        <v>45</v>
      </c>
      <c r="C51" s="16">
        <v>55000</v>
      </c>
      <c r="D51" s="17">
        <v>2</v>
      </c>
      <c r="E51" s="17">
        <f t="shared" si="0"/>
        <v>110000</v>
      </c>
      <c r="F51" s="17">
        <v>2</v>
      </c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99">
        <v>6</v>
      </c>
      <c r="B52" s="17" t="s">
        <v>46</v>
      </c>
      <c r="C52" s="16">
        <v>200000</v>
      </c>
      <c r="D52" s="17">
        <v>1</v>
      </c>
      <c r="E52" s="17">
        <f t="shared" si="0"/>
        <v>200000</v>
      </c>
      <c r="F52" s="17">
        <v>1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99">
        <v>7</v>
      </c>
      <c r="B53" s="17" t="s">
        <v>47</v>
      </c>
      <c r="C53" s="16">
        <v>200000</v>
      </c>
      <c r="D53" s="17">
        <v>0</v>
      </c>
      <c r="E53" s="17">
        <f t="shared" si="0"/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99">
        <v>8</v>
      </c>
      <c r="B54" s="17" t="s">
        <v>48</v>
      </c>
      <c r="C54" s="18">
        <v>45000</v>
      </c>
      <c r="D54" s="17">
        <v>0</v>
      </c>
      <c r="E54" s="17">
        <f t="shared" si="0"/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99">
        <v>9</v>
      </c>
      <c r="B55" s="17" t="s">
        <v>49</v>
      </c>
      <c r="C55" s="16">
        <v>130000</v>
      </c>
      <c r="D55" s="17">
        <v>0</v>
      </c>
      <c r="E55" s="17">
        <f t="shared" si="0"/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>
      <c r="A56" s="99">
        <v>10</v>
      </c>
      <c r="B56" s="17" t="s">
        <v>50</v>
      </c>
      <c r="C56" s="16">
        <v>200000</v>
      </c>
      <c r="D56" s="17">
        <v>1</v>
      </c>
      <c r="E56" s="17">
        <f t="shared" si="0"/>
        <v>200000</v>
      </c>
      <c r="F56" s="17"/>
      <c r="G56" s="17">
        <v>1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>
      <c r="A57" s="128" t="s">
        <v>53</v>
      </c>
      <c r="B57" s="129"/>
      <c r="C57" s="120">
        <v>0</v>
      </c>
      <c r="D57" s="15">
        <v>0</v>
      </c>
      <c r="E57" s="17">
        <f t="shared" si="0"/>
        <v>0</v>
      </c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>
      <c r="A58" s="99">
        <v>1</v>
      </c>
      <c r="B58" s="17" t="s">
        <v>54</v>
      </c>
      <c r="C58" s="16">
        <v>120000</v>
      </c>
      <c r="D58" s="17">
        <v>1</v>
      </c>
      <c r="E58" s="17">
        <f t="shared" si="0"/>
        <v>120000</v>
      </c>
      <c r="F58" s="17">
        <v>1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>
      <c r="A59" s="15"/>
      <c r="B59" s="116" t="s">
        <v>159</v>
      </c>
      <c r="C59" s="92"/>
      <c r="D59" s="78">
        <f t="shared" ref="D59:R59" si="1">SUM(D7:D58)</f>
        <v>22</v>
      </c>
      <c r="E59" s="78">
        <f>SUM(E9,E58)</f>
        <v>420000</v>
      </c>
      <c r="F59" s="78">
        <f t="shared" si="1"/>
        <v>18</v>
      </c>
      <c r="G59" s="78">
        <f t="shared" si="1"/>
        <v>4</v>
      </c>
      <c r="H59" s="78">
        <f t="shared" si="1"/>
        <v>0</v>
      </c>
      <c r="I59" s="78">
        <f t="shared" si="1"/>
        <v>0</v>
      </c>
      <c r="J59" s="78">
        <f t="shared" si="1"/>
        <v>1</v>
      </c>
      <c r="K59" s="78">
        <f t="shared" si="1"/>
        <v>0</v>
      </c>
      <c r="L59" s="78">
        <f t="shared" si="1"/>
        <v>0</v>
      </c>
      <c r="M59" s="78">
        <f t="shared" si="1"/>
        <v>0</v>
      </c>
      <c r="N59" s="78">
        <f t="shared" si="1"/>
        <v>0</v>
      </c>
      <c r="O59" s="78">
        <f t="shared" si="1"/>
        <v>0</v>
      </c>
      <c r="P59" s="78">
        <f t="shared" si="1"/>
        <v>0</v>
      </c>
      <c r="Q59" s="78">
        <f t="shared" si="1"/>
        <v>0</v>
      </c>
      <c r="R59" s="78">
        <f t="shared" si="1"/>
        <v>2</v>
      </c>
    </row>
  </sheetData>
  <mergeCells count="22">
    <mergeCell ref="F4:F5"/>
    <mergeCell ref="G4:G5"/>
    <mergeCell ref="H4:Q5"/>
    <mergeCell ref="R4:R5"/>
    <mergeCell ref="C4:C5"/>
    <mergeCell ref="A1:R1"/>
    <mergeCell ref="A2:J2"/>
    <mergeCell ref="K2:R2"/>
    <mergeCell ref="A3:J3"/>
    <mergeCell ref="K3:R3"/>
    <mergeCell ref="A57:B57"/>
    <mergeCell ref="A16:B16"/>
    <mergeCell ref="A20:B20"/>
    <mergeCell ref="A22:B22"/>
    <mergeCell ref="A24:B24"/>
    <mergeCell ref="A35:B35"/>
    <mergeCell ref="A46:B46"/>
    <mergeCell ref="A8:B8"/>
    <mergeCell ref="A4:A5"/>
    <mergeCell ref="B4:B5"/>
    <mergeCell ref="D4:D5"/>
    <mergeCell ref="A7:B7"/>
  </mergeCells>
  <pageMargins left="0.45" right="0.45" top="0.5" bottom="0.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topLeftCell="A44" workbookViewId="0">
      <selection activeCell="E60" sqref="E60"/>
    </sheetView>
  </sheetViews>
  <sheetFormatPr defaultRowHeight="15.75"/>
  <cols>
    <col min="1" max="1" width="4.140625" style="61" customWidth="1"/>
    <col min="2" max="2" width="57.5703125" style="59" customWidth="1"/>
    <col min="3" max="3" width="19.28515625" style="59" bestFit="1" customWidth="1"/>
    <col min="4" max="5" width="14.85546875" style="59" customWidth="1"/>
    <col min="6" max="6" width="12.85546875" style="59" customWidth="1"/>
    <col min="7" max="7" width="14.5703125" style="59" customWidth="1"/>
    <col min="8" max="16" width="4.28515625" style="59" bestFit="1" customWidth="1"/>
    <col min="17" max="17" width="6" style="59" bestFit="1" customWidth="1"/>
    <col min="18" max="18" width="14.5703125" style="59" customWidth="1"/>
    <col min="19" max="28" width="9.140625" style="59"/>
    <col min="29" max="29" width="78" style="59" bestFit="1" customWidth="1"/>
    <col min="30" max="30" width="14.85546875" style="59" customWidth="1"/>
    <col min="31" max="31" width="12.85546875" style="59" customWidth="1"/>
    <col min="32" max="32" width="14.5703125" style="59" customWidth="1"/>
    <col min="33" max="41" width="4.28515625" style="59" bestFit="1" customWidth="1"/>
    <col min="42" max="42" width="6" style="59" bestFit="1" customWidth="1"/>
    <col min="43" max="43" width="14.5703125" style="59" customWidth="1"/>
    <col min="44" max="283" width="9.140625" style="59"/>
    <col min="284" max="284" width="3.5703125" style="59" bestFit="1" customWidth="1"/>
    <col min="285" max="285" width="78" style="59" bestFit="1" customWidth="1"/>
    <col min="286" max="286" width="14.85546875" style="59" customWidth="1"/>
    <col min="287" max="287" width="12.85546875" style="59" customWidth="1"/>
    <col min="288" max="288" width="14.5703125" style="59" customWidth="1"/>
    <col min="289" max="297" width="4.28515625" style="59" bestFit="1" customWidth="1"/>
    <col min="298" max="298" width="6" style="59" bestFit="1" customWidth="1"/>
    <col min="299" max="299" width="14.5703125" style="59" customWidth="1"/>
    <col min="300" max="539" width="9.140625" style="59"/>
    <col min="540" max="540" width="3.5703125" style="59" bestFit="1" customWidth="1"/>
    <col min="541" max="541" width="78" style="59" bestFit="1" customWidth="1"/>
    <col min="542" max="542" width="14.85546875" style="59" customWidth="1"/>
    <col min="543" max="543" width="12.85546875" style="59" customWidth="1"/>
    <col min="544" max="544" width="14.5703125" style="59" customWidth="1"/>
    <col min="545" max="553" width="4.28515625" style="59" bestFit="1" customWidth="1"/>
    <col min="554" max="554" width="6" style="59" bestFit="1" customWidth="1"/>
    <col min="555" max="555" width="14.5703125" style="59" customWidth="1"/>
    <col min="556" max="795" width="9.140625" style="59"/>
    <col min="796" max="796" width="3.5703125" style="59" bestFit="1" customWidth="1"/>
    <col min="797" max="797" width="78" style="59" bestFit="1" customWidth="1"/>
    <col min="798" max="798" width="14.85546875" style="59" customWidth="1"/>
    <col min="799" max="799" width="12.85546875" style="59" customWidth="1"/>
    <col min="800" max="800" width="14.5703125" style="59" customWidth="1"/>
    <col min="801" max="809" width="4.28515625" style="59" bestFit="1" customWidth="1"/>
    <col min="810" max="810" width="6" style="59" bestFit="1" customWidth="1"/>
    <col min="811" max="811" width="14.5703125" style="59" customWidth="1"/>
    <col min="812" max="1051" width="9.140625" style="59"/>
    <col min="1052" max="1052" width="3.5703125" style="59" bestFit="1" customWidth="1"/>
    <col min="1053" max="1053" width="78" style="59" bestFit="1" customWidth="1"/>
    <col min="1054" max="1054" width="14.85546875" style="59" customWidth="1"/>
    <col min="1055" max="1055" width="12.85546875" style="59" customWidth="1"/>
    <col min="1056" max="1056" width="14.5703125" style="59" customWidth="1"/>
    <col min="1057" max="1065" width="4.28515625" style="59" bestFit="1" customWidth="1"/>
    <col min="1066" max="1066" width="6" style="59" bestFit="1" customWidth="1"/>
    <col min="1067" max="1067" width="14.5703125" style="59" customWidth="1"/>
    <col min="1068" max="1307" width="9.140625" style="59"/>
    <col min="1308" max="1308" width="3.5703125" style="59" bestFit="1" customWidth="1"/>
    <col min="1309" max="1309" width="78" style="59" bestFit="1" customWidth="1"/>
    <col min="1310" max="1310" width="14.85546875" style="59" customWidth="1"/>
    <col min="1311" max="1311" width="12.85546875" style="59" customWidth="1"/>
    <col min="1312" max="1312" width="14.5703125" style="59" customWidth="1"/>
    <col min="1313" max="1321" width="4.28515625" style="59" bestFit="1" customWidth="1"/>
    <col min="1322" max="1322" width="6" style="59" bestFit="1" customWidth="1"/>
    <col min="1323" max="1323" width="14.5703125" style="59" customWidth="1"/>
    <col min="1324" max="1563" width="9.140625" style="59"/>
    <col min="1564" max="1564" width="3.5703125" style="59" bestFit="1" customWidth="1"/>
    <col min="1565" max="1565" width="78" style="59" bestFit="1" customWidth="1"/>
    <col min="1566" max="1566" width="14.85546875" style="59" customWidth="1"/>
    <col min="1567" max="1567" width="12.85546875" style="59" customWidth="1"/>
    <col min="1568" max="1568" width="14.5703125" style="59" customWidth="1"/>
    <col min="1569" max="1577" width="4.28515625" style="59" bestFit="1" customWidth="1"/>
    <col min="1578" max="1578" width="6" style="59" bestFit="1" customWidth="1"/>
    <col min="1579" max="1579" width="14.5703125" style="59" customWidth="1"/>
    <col min="1580" max="1819" width="9.140625" style="59"/>
    <col min="1820" max="1820" width="3.5703125" style="59" bestFit="1" customWidth="1"/>
    <col min="1821" max="1821" width="78" style="59" bestFit="1" customWidth="1"/>
    <col min="1822" max="1822" width="14.85546875" style="59" customWidth="1"/>
    <col min="1823" max="1823" width="12.85546875" style="59" customWidth="1"/>
    <col min="1824" max="1824" width="14.5703125" style="59" customWidth="1"/>
    <col min="1825" max="1833" width="4.28515625" style="59" bestFit="1" customWidth="1"/>
    <col min="1834" max="1834" width="6" style="59" bestFit="1" customWidth="1"/>
    <col min="1835" max="1835" width="14.5703125" style="59" customWidth="1"/>
    <col min="1836" max="2075" width="9.140625" style="59"/>
    <col min="2076" max="2076" width="3.5703125" style="59" bestFit="1" customWidth="1"/>
    <col min="2077" max="2077" width="78" style="59" bestFit="1" customWidth="1"/>
    <col min="2078" max="2078" width="14.85546875" style="59" customWidth="1"/>
    <col min="2079" max="2079" width="12.85546875" style="59" customWidth="1"/>
    <col min="2080" max="2080" width="14.5703125" style="59" customWidth="1"/>
    <col min="2081" max="2089" width="4.28515625" style="59" bestFit="1" customWidth="1"/>
    <col min="2090" max="2090" width="6" style="59" bestFit="1" customWidth="1"/>
    <col min="2091" max="2091" width="14.5703125" style="59" customWidth="1"/>
    <col min="2092" max="2331" width="9.140625" style="59"/>
    <col min="2332" max="2332" width="3.5703125" style="59" bestFit="1" customWidth="1"/>
    <col min="2333" max="2333" width="78" style="59" bestFit="1" customWidth="1"/>
    <col min="2334" max="2334" width="14.85546875" style="59" customWidth="1"/>
    <col min="2335" max="2335" width="12.85546875" style="59" customWidth="1"/>
    <col min="2336" max="2336" width="14.5703125" style="59" customWidth="1"/>
    <col min="2337" max="2345" width="4.28515625" style="59" bestFit="1" customWidth="1"/>
    <col min="2346" max="2346" width="6" style="59" bestFit="1" customWidth="1"/>
    <col min="2347" max="2347" width="14.5703125" style="59" customWidth="1"/>
    <col min="2348" max="2587" width="9.140625" style="59"/>
    <col min="2588" max="2588" width="3.5703125" style="59" bestFit="1" customWidth="1"/>
    <col min="2589" max="2589" width="78" style="59" bestFit="1" customWidth="1"/>
    <col min="2590" max="2590" width="14.85546875" style="59" customWidth="1"/>
    <col min="2591" max="2591" width="12.85546875" style="59" customWidth="1"/>
    <col min="2592" max="2592" width="14.5703125" style="59" customWidth="1"/>
    <col min="2593" max="2601" width="4.28515625" style="59" bestFit="1" customWidth="1"/>
    <col min="2602" max="2602" width="6" style="59" bestFit="1" customWidth="1"/>
    <col min="2603" max="2603" width="14.5703125" style="59" customWidth="1"/>
    <col min="2604" max="2843" width="9.140625" style="59"/>
    <col min="2844" max="2844" width="3.5703125" style="59" bestFit="1" customWidth="1"/>
    <col min="2845" max="2845" width="78" style="59" bestFit="1" customWidth="1"/>
    <col min="2846" max="2846" width="14.85546875" style="59" customWidth="1"/>
    <col min="2847" max="2847" width="12.85546875" style="59" customWidth="1"/>
    <col min="2848" max="2848" width="14.5703125" style="59" customWidth="1"/>
    <col min="2849" max="2857" width="4.28515625" style="59" bestFit="1" customWidth="1"/>
    <col min="2858" max="2858" width="6" style="59" bestFit="1" customWidth="1"/>
    <col min="2859" max="2859" width="14.5703125" style="59" customWidth="1"/>
    <col min="2860" max="3099" width="9.140625" style="59"/>
    <col min="3100" max="3100" width="3.5703125" style="59" bestFit="1" customWidth="1"/>
    <col min="3101" max="3101" width="78" style="59" bestFit="1" customWidth="1"/>
    <col min="3102" max="3102" width="14.85546875" style="59" customWidth="1"/>
    <col min="3103" max="3103" width="12.85546875" style="59" customWidth="1"/>
    <col min="3104" max="3104" width="14.5703125" style="59" customWidth="1"/>
    <col min="3105" max="3113" width="4.28515625" style="59" bestFit="1" customWidth="1"/>
    <col min="3114" max="3114" width="6" style="59" bestFit="1" customWidth="1"/>
    <col min="3115" max="3115" width="14.5703125" style="59" customWidth="1"/>
    <col min="3116" max="3355" width="9.140625" style="59"/>
    <col min="3356" max="3356" width="3.5703125" style="59" bestFit="1" customWidth="1"/>
    <col min="3357" max="3357" width="78" style="59" bestFit="1" customWidth="1"/>
    <col min="3358" max="3358" width="14.85546875" style="59" customWidth="1"/>
    <col min="3359" max="3359" width="12.85546875" style="59" customWidth="1"/>
    <col min="3360" max="3360" width="14.5703125" style="59" customWidth="1"/>
    <col min="3361" max="3369" width="4.28515625" style="59" bestFit="1" customWidth="1"/>
    <col min="3370" max="3370" width="6" style="59" bestFit="1" customWidth="1"/>
    <col min="3371" max="3371" width="14.5703125" style="59" customWidth="1"/>
    <col min="3372" max="3611" width="9.140625" style="59"/>
    <col min="3612" max="3612" width="3.5703125" style="59" bestFit="1" customWidth="1"/>
    <col min="3613" max="3613" width="78" style="59" bestFit="1" customWidth="1"/>
    <col min="3614" max="3614" width="14.85546875" style="59" customWidth="1"/>
    <col min="3615" max="3615" width="12.85546875" style="59" customWidth="1"/>
    <col min="3616" max="3616" width="14.5703125" style="59" customWidth="1"/>
    <col min="3617" max="3625" width="4.28515625" style="59" bestFit="1" customWidth="1"/>
    <col min="3626" max="3626" width="6" style="59" bestFit="1" customWidth="1"/>
    <col min="3627" max="3627" width="14.5703125" style="59" customWidth="1"/>
    <col min="3628" max="3867" width="9.140625" style="59"/>
    <col min="3868" max="3868" width="3.5703125" style="59" bestFit="1" customWidth="1"/>
    <col min="3869" max="3869" width="78" style="59" bestFit="1" customWidth="1"/>
    <col min="3870" max="3870" width="14.85546875" style="59" customWidth="1"/>
    <col min="3871" max="3871" width="12.85546875" style="59" customWidth="1"/>
    <col min="3872" max="3872" width="14.5703125" style="59" customWidth="1"/>
    <col min="3873" max="3881" width="4.28515625" style="59" bestFit="1" customWidth="1"/>
    <col min="3882" max="3882" width="6" style="59" bestFit="1" customWidth="1"/>
    <col min="3883" max="3883" width="14.5703125" style="59" customWidth="1"/>
    <col min="3884" max="4123" width="9.140625" style="59"/>
    <col min="4124" max="4124" width="3.5703125" style="59" bestFit="1" customWidth="1"/>
    <col min="4125" max="4125" width="78" style="59" bestFit="1" customWidth="1"/>
    <col min="4126" max="4126" width="14.85546875" style="59" customWidth="1"/>
    <col min="4127" max="4127" width="12.85546875" style="59" customWidth="1"/>
    <col min="4128" max="4128" width="14.5703125" style="59" customWidth="1"/>
    <col min="4129" max="4137" width="4.28515625" style="59" bestFit="1" customWidth="1"/>
    <col min="4138" max="4138" width="6" style="59" bestFit="1" customWidth="1"/>
    <col min="4139" max="4139" width="14.5703125" style="59" customWidth="1"/>
    <col min="4140" max="4379" width="9.140625" style="59"/>
    <col min="4380" max="4380" width="3.5703125" style="59" bestFit="1" customWidth="1"/>
    <col min="4381" max="4381" width="78" style="59" bestFit="1" customWidth="1"/>
    <col min="4382" max="4382" width="14.85546875" style="59" customWidth="1"/>
    <col min="4383" max="4383" width="12.85546875" style="59" customWidth="1"/>
    <col min="4384" max="4384" width="14.5703125" style="59" customWidth="1"/>
    <col min="4385" max="4393" width="4.28515625" style="59" bestFit="1" customWidth="1"/>
    <col min="4394" max="4394" width="6" style="59" bestFit="1" customWidth="1"/>
    <col min="4395" max="4395" width="14.5703125" style="59" customWidth="1"/>
    <col min="4396" max="4635" width="9.140625" style="59"/>
    <col min="4636" max="4636" width="3.5703125" style="59" bestFit="1" customWidth="1"/>
    <col min="4637" max="4637" width="78" style="59" bestFit="1" customWidth="1"/>
    <col min="4638" max="4638" width="14.85546875" style="59" customWidth="1"/>
    <col min="4639" max="4639" width="12.85546875" style="59" customWidth="1"/>
    <col min="4640" max="4640" width="14.5703125" style="59" customWidth="1"/>
    <col min="4641" max="4649" width="4.28515625" style="59" bestFit="1" customWidth="1"/>
    <col min="4650" max="4650" width="6" style="59" bestFit="1" customWidth="1"/>
    <col min="4651" max="4651" width="14.5703125" style="59" customWidth="1"/>
    <col min="4652" max="4891" width="9.140625" style="59"/>
    <col min="4892" max="4892" width="3.5703125" style="59" bestFit="1" customWidth="1"/>
    <col min="4893" max="4893" width="78" style="59" bestFit="1" customWidth="1"/>
    <col min="4894" max="4894" width="14.85546875" style="59" customWidth="1"/>
    <col min="4895" max="4895" width="12.85546875" style="59" customWidth="1"/>
    <col min="4896" max="4896" width="14.5703125" style="59" customWidth="1"/>
    <col min="4897" max="4905" width="4.28515625" style="59" bestFit="1" customWidth="1"/>
    <col min="4906" max="4906" width="6" style="59" bestFit="1" customWidth="1"/>
    <col min="4907" max="4907" width="14.5703125" style="59" customWidth="1"/>
    <col min="4908" max="5147" width="9.140625" style="59"/>
    <col min="5148" max="5148" width="3.5703125" style="59" bestFit="1" customWidth="1"/>
    <col min="5149" max="5149" width="78" style="59" bestFit="1" customWidth="1"/>
    <col min="5150" max="5150" width="14.85546875" style="59" customWidth="1"/>
    <col min="5151" max="5151" width="12.85546875" style="59" customWidth="1"/>
    <col min="5152" max="5152" width="14.5703125" style="59" customWidth="1"/>
    <col min="5153" max="5161" width="4.28515625" style="59" bestFit="1" customWidth="1"/>
    <col min="5162" max="5162" width="6" style="59" bestFit="1" customWidth="1"/>
    <col min="5163" max="5163" width="14.5703125" style="59" customWidth="1"/>
    <col min="5164" max="5403" width="9.140625" style="59"/>
    <col min="5404" max="5404" width="3.5703125" style="59" bestFit="1" customWidth="1"/>
    <col min="5405" max="5405" width="78" style="59" bestFit="1" customWidth="1"/>
    <col min="5406" max="5406" width="14.85546875" style="59" customWidth="1"/>
    <col min="5407" max="5407" width="12.85546875" style="59" customWidth="1"/>
    <col min="5408" max="5408" width="14.5703125" style="59" customWidth="1"/>
    <col min="5409" max="5417" width="4.28515625" style="59" bestFit="1" customWidth="1"/>
    <col min="5418" max="5418" width="6" style="59" bestFit="1" customWidth="1"/>
    <col min="5419" max="5419" width="14.5703125" style="59" customWidth="1"/>
    <col min="5420" max="5659" width="9.140625" style="59"/>
    <col min="5660" max="5660" width="3.5703125" style="59" bestFit="1" customWidth="1"/>
    <col min="5661" max="5661" width="78" style="59" bestFit="1" customWidth="1"/>
    <col min="5662" max="5662" width="14.85546875" style="59" customWidth="1"/>
    <col min="5663" max="5663" width="12.85546875" style="59" customWidth="1"/>
    <col min="5664" max="5664" width="14.5703125" style="59" customWidth="1"/>
    <col min="5665" max="5673" width="4.28515625" style="59" bestFit="1" customWidth="1"/>
    <col min="5674" max="5674" width="6" style="59" bestFit="1" customWidth="1"/>
    <col min="5675" max="5675" width="14.5703125" style="59" customWidth="1"/>
    <col min="5676" max="5915" width="9.140625" style="59"/>
    <col min="5916" max="5916" width="3.5703125" style="59" bestFit="1" customWidth="1"/>
    <col min="5917" max="5917" width="78" style="59" bestFit="1" customWidth="1"/>
    <col min="5918" max="5918" width="14.85546875" style="59" customWidth="1"/>
    <col min="5919" max="5919" width="12.85546875" style="59" customWidth="1"/>
    <col min="5920" max="5920" width="14.5703125" style="59" customWidth="1"/>
    <col min="5921" max="5929" width="4.28515625" style="59" bestFit="1" customWidth="1"/>
    <col min="5930" max="5930" width="6" style="59" bestFit="1" customWidth="1"/>
    <col min="5931" max="5931" width="14.5703125" style="59" customWidth="1"/>
    <col min="5932" max="6171" width="9.140625" style="59"/>
    <col min="6172" max="6172" width="3.5703125" style="59" bestFit="1" customWidth="1"/>
    <col min="6173" max="6173" width="78" style="59" bestFit="1" customWidth="1"/>
    <col min="6174" max="6174" width="14.85546875" style="59" customWidth="1"/>
    <col min="6175" max="6175" width="12.85546875" style="59" customWidth="1"/>
    <col min="6176" max="6176" width="14.5703125" style="59" customWidth="1"/>
    <col min="6177" max="6185" width="4.28515625" style="59" bestFit="1" customWidth="1"/>
    <col min="6186" max="6186" width="6" style="59" bestFit="1" customWidth="1"/>
    <col min="6187" max="6187" width="14.5703125" style="59" customWidth="1"/>
    <col min="6188" max="6427" width="9.140625" style="59"/>
    <col min="6428" max="6428" width="3.5703125" style="59" bestFit="1" customWidth="1"/>
    <col min="6429" max="6429" width="78" style="59" bestFit="1" customWidth="1"/>
    <col min="6430" max="6430" width="14.85546875" style="59" customWidth="1"/>
    <col min="6431" max="6431" width="12.85546875" style="59" customWidth="1"/>
    <col min="6432" max="6432" width="14.5703125" style="59" customWidth="1"/>
    <col min="6433" max="6441" width="4.28515625" style="59" bestFit="1" customWidth="1"/>
    <col min="6442" max="6442" width="6" style="59" bestFit="1" customWidth="1"/>
    <col min="6443" max="6443" width="14.5703125" style="59" customWidth="1"/>
    <col min="6444" max="6683" width="9.140625" style="59"/>
    <col min="6684" max="6684" width="3.5703125" style="59" bestFit="1" customWidth="1"/>
    <col min="6685" max="6685" width="78" style="59" bestFit="1" customWidth="1"/>
    <col min="6686" max="6686" width="14.85546875" style="59" customWidth="1"/>
    <col min="6687" max="6687" width="12.85546875" style="59" customWidth="1"/>
    <col min="6688" max="6688" width="14.5703125" style="59" customWidth="1"/>
    <col min="6689" max="6697" width="4.28515625" style="59" bestFit="1" customWidth="1"/>
    <col min="6698" max="6698" width="6" style="59" bestFit="1" customWidth="1"/>
    <col min="6699" max="6699" width="14.5703125" style="59" customWidth="1"/>
    <col min="6700" max="6939" width="9.140625" style="59"/>
    <col min="6940" max="6940" width="3.5703125" style="59" bestFit="1" customWidth="1"/>
    <col min="6941" max="6941" width="78" style="59" bestFit="1" customWidth="1"/>
    <col min="6942" max="6942" width="14.85546875" style="59" customWidth="1"/>
    <col min="6943" max="6943" width="12.85546875" style="59" customWidth="1"/>
    <col min="6944" max="6944" width="14.5703125" style="59" customWidth="1"/>
    <col min="6945" max="6953" width="4.28515625" style="59" bestFit="1" customWidth="1"/>
    <col min="6954" max="6954" width="6" style="59" bestFit="1" customWidth="1"/>
    <col min="6955" max="6955" width="14.5703125" style="59" customWidth="1"/>
    <col min="6956" max="7195" width="9.140625" style="59"/>
    <col min="7196" max="7196" width="3.5703125" style="59" bestFit="1" customWidth="1"/>
    <col min="7197" max="7197" width="78" style="59" bestFit="1" customWidth="1"/>
    <col min="7198" max="7198" width="14.85546875" style="59" customWidth="1"/>
    <col min="7199" max="7199" width="12.85546875" style="59" customWidth="1"/>
    <col min="7200" max="7200" width="14.5703125" style="59" customWidth="1"/>
    <col min="7201" max="7209" width="4.28515625" style="59" bestFit="1" customWidth="1"/>
    <col min="7210" max="7210" width="6" style="59" bestFit="1" customWidth="1"/>
    <col min="7211" max="7211" width="14.5703125" style="59" customWidth="1"/>
    <col min="7212" max="7451" width="9.140625" style="59"/>
    <col min="7452" max="7452" width="3.5703125" style="59" bestFit="1" customWidth="1"/>
    <col min="7453" max="7453" width="78" style="59" bestFit="1" customWidth="1"/>
    <col min="7454" max="7454" width="14.85546875" style="59" customWidth="1"/>
    <col min="7455" max="7455" width="12.85546875" style="59" customWidth="1"/>
    <col min="7456" max="7456" width="14.5703125" style="59" customWidth="1"/>
    <col min="7457" max="7465" width="4.28515625" style="59" bestFit="1" customWidth="1"/>
    <col min="7466" max="7466" width="6" style="59" bestFit="1" customWidth="1"/>
    <col min="7467" max="7467" width="14.5703125" style="59" customWidth="1"/>
    <col min="7468" max="7707" width="9.140625" style="59"/>
    <col min="7708" max="7708" width="3.5703125" style="59" bestFit="1" customWidth="1"/>
    <col min="7709" max="7709" width="78" style="59" bestFit="1" customWidth="1"/>
    <col min="7710" max="7710" width="14.85546875" style="59" customWidth="1"/>
    <col min="7711" max="7711" width="12.85546875" style="59" customWidth="1"/>
    <col min="7712" max="7712" width="14.5703125" style="59" customWidth="1"/>
    <col min="7713" max="7721" width="4.28515625" style="59" bestFit="1" customWidth="1"/>
    <col min="7722" max="7722" width="6" style="59" bestFit="1" customWidth="1"/>
    <col min="7723" max="7723" width="14.5703125" style="59" customWidth="1"/>
    <col min="7724" max="7963" width="9.140625" style="59"/>
    <col min="7964" max="7964" width="3.5703125" style="59" bestFit="1" customWidth="1"/>
    <col min="7965" max="7965" width="78" style="59" bestFit="1" customWidth="1"/>
    <col min="7966" max="7966" width="14.85546875" style="59" customWidth="1"/>
    <col min="7967" max="7967" width="12.85546875" style="59" customWidth="1"/>
    <col min="7968" max="7968" width="14.5703125" style="59" customWidth="1"/>
    <col min="7969" max="7977" width="4.28515625" style="59" bestFit="1" customWidth="1"/>
    <col min="7978" max="7978" width="6" style="59" bestFit="1" customWidth="1"/>
    <col min="7979" max="7979" width="14.5703125" style="59" customWidth="1"/>
    <col min="7980" max="8219" width="9.140625" style="59"/>
    <col min="8220" max="8220" width="3.5703125" style="59" bestFit="1" customWidth="1"/>
    <col min="8221" max="8221" width="78" style="59" bestFit="1" customWidth="1"/>
    <col min="8222" max="8222" width="14.85546875" style="59" customWidth="1"/>
    <col min="8223" max="8223" width="12.85546875" style="59" customWidth="1"/>
    <col min="8224" max="8224" width="14.5703125" style="59" customWidth="1"/>
    <col min="8225" max="8233" width="4.28515625" style="59" bestFit="1" customWidth="1"/>
    <col min="8234" max="8234" width="6" style="59" bestFit="1" customWidth="1"/>
    <col min="8235" max="8235" width="14.5703125" style="59" customWidth="1"/>
    <col min="8236" max="8475" width="9.140625" style="59"/>
    <col min="8476" max="8476" width="3.5703125" style="59" bestFit="1" customWidth="1"/>
    <col min="8477" max="8477" width="78" style="59" bestFit="1" customWidth="1"/>
    <col min="8478" max="8478" width="14.85546875" style="59" customWidth="1"/>
    <col min="8479" max="8479" width="12.85546875" style="59" customWidth="1"/>
    <col min="8480" max="8480" width="14.5703125" style="59" customWidth="1"/>
    <col min="8481" max="8489" width="4.28515625" style="59" bestFit="1" customWidth="1"/>
    <col min="8490" max="8490" width="6" style="59" bestFit="1" customWidth="1"/>
    <col min="8491" max="8491" width="14.5703125" style="59" customWidth="1"/>
    <col min="8492" max="8731" width="9.140625" style="59"/>
    <col min="8732" max="8732" width="3.5703125" style="59" bestFit="1" customWidth="1"/>
    <col min="8733" max="8733" width="78" style="59" bestFit="1" customWidth="1"/>
    <col min="8734" max="8734" width="14.85546875" style="59" customWidth="1"/>
    <col min="8735" max="8735" width="12.85546875" style="59" customWidth="1"/>
    <col min="8736" max="8736" width="14.5703125" style="59" customWidth="1"/>
    <col min="8737" max="8745" width="4.28515625" style="59" bestFit="1" customWidth="1"/>
    <col min="8746" max="8746" width="6" style="59" bestFit="1" customWidth="1"/>
    <col min="8747" max="8747" width="14.5703125" style="59" customWidth="1"/>
    <col min="8748" max="8987" width="9.140625" style="59"/>
    <col min="8988" max="8988" width="3.5703125" style="59" bestFit="1" customWidth="1"/>
    <col min="8989" max="8989" width="78" style="59" bestFit="1" customWidth="1"/>
    <col min="8990" max="8990" width="14.85546875" style="59" customWidth="1"/>
    <col min="8991" max="8991" width="12.85546875" style="59" customWidth="1"/>
    <col min="8992" max="8992" width="14.5703125" style="59" customWidth="1"/>
    <col min="8993" max="9001" width="4.28515625" style="59" bestFit="1" customWidth="1"/>
    <col min="9002" max="9002" width="6" style="59" bestFit="1" customWidth="1"/>
    <col min="9003" max="9003" width="14.5703125" style="59" customWidth="1"/>
    <col min="9004" max="9243" width="9.140625" style="59"/>
    <col min="9244" max="9244" width="3.5703125" style="59" bestFit="1" customWidth="1"/>
    <col min="9245" max="9245" width="78" style="59" bestFit="1" customWidth="1"/>
    <col min="9246" max="9246" width="14.85546875" style="59" customWidth="1"/>
    <col min="9247" max="9247" width="12.85546875" style="59" customWidth="1"/>
    <col min="9248" max="9248" width="14.5703125" style="59" customWidth="1"/>
    <col min="9249" max="9257" width="4.28515625" style="59" bestFit="1" customWidth="1"/>
    <col min="9258" max="9258" width="6" style="59" bestFit="1" customWidth="1"/>
    <col min="9259" max="9259" width="14.5703125" style="59" customWidth="1"/>
    <col min="9260" max="9499" width="9.140625" style="59"/>
    <col min="9500" max="9500" width="3.5703125" style="59" bestFit="1" customWidth="1"/>
    <col min="9501" max="9501" width="78" style="59" bestFit="1" customWidth="1"/>
    <col min="9502" max="9502" width="14.85546875" style="59" customWidth="1"/>
    <col min="9503" max="9503" width="12.85546875" style="59" customWidth="1"/>
    <col min="9504" max="9504" width="14.5703125" style="59" customWidth="1"/>
    <col min="9505" max="9513" width="4.28515625" style="59" bestFit="1" customWidth="1"/>
    <col min="9514" max="9514" width="6" style="59" bestFit="1" customWidth="1"/>
    <col min="9515" max="9515" width="14.5703125" style="59" customWidth="1"/>
    <col min="9516" max="9755" width="9.140625" style="59"/>
    <col min="9756" max="9756" width="3.5703125" style="59" bestFit="1" customWidth="1"/>
    <col min="9757" max="9757" width="78" style="59" bestFit="1" customWidth="1"/>
    <col min="9758" max="9758" width="14.85546875" style="59" customWidth="1"/>
    <col min="9759" max="9759" width="12.85546875" style="59" customWidth="1"/>
    <col min="9760" max="9760" width="14.5703125" style="59" customWidth="1"/>
    <col min="9761" max="9769" width="4.28515625" style="59" bestFit="1" customWidth="1"/>
    <col min="9770" max="9770" width="6" style="59" bestFit="1" customWidth="1"/>
    <col min="9771" max="9771" width="14.5703125" style="59" customWidth="1"/>
    <col min="9772" max="10011" width="9.140625" style="59"/>
    <col min="10012" max="10012" width="3.5703125" style="59" bestFit="1" customWidth="1"/>
    <col min="10013" max="10013" width="78" style="59" bestFit="1" customWidth="1"/>
    <col min="10014" max="10014" width="14.85546875" style="59" customWidth="1"/>
    <col min="10015" max="10015" width="12.85546875" style="59" customWidth="1"/>
    <col min="10016" max="10016" width="14.5703125" style="59" customWidth="1"/>
    <col min="10017" max="10025" width="4.28515625" style="59" bestFit="1" customWidth="1"/>
    <col min="10026" max="10026" width="6" style="59" bestFit="1" customWidth="1"/>
    <col min="10027" max="10027" width="14.5703125" style="59" customWidth="1"/>
    <col min="10028" max="10267" width="9.140625" style="59"/>
    <col min="10268" max="10268" width="3.5703125" style="59" bestFit="1" customWidth="1"/>
    <col min="10269" max="10269" width="78" style="59" bestFit="1" customWidth="1"/>
    <col min="10270" max="10270" width="14.85546875" style="59" customWidth="1"/>
    <col min="10271" max="10271" width="12.85546875" style="59" customWidth="1"/>
    <col min="10272" max="10272" width="14.5703125" style="59" customWidth="1"/>
    <col min="10273" max="10281" width="4.28515625" style="59" bestFit="1" customWidth="1"/>
    <col min="10282" max="10282" width="6" style="59" bestFit="1" customWidth="1"/>
    <col min="10283" max="10283" width="14.5703125" style="59" customWidth="1"/>
    <col min="10284" max="10523" width="9.140625" style="59"/>
    <col min="10524" max="10524" width="3.5703125" style="59" bestFit="1" customWidth="1"/>
    <col min="10525" max="10525" width="78" style="59" bestFit="1" customWidth="1"/>
    <col min="10526" max="10526" width="14.85546875" style="59" customWidth="1"/>
    <col min="10527" max="10527" width="12.85546875" style="59" customWidth="1"/>
    <col min="10528" max="10528" width="14.5703125" style="59" customWidth="1"/>
    <col min="10529" max="10537" width="4.28515625" style="59" bestFit="1" customWidth="1"/>
    <col min="10538" max="10538" width="6" style="59" bestFit="1" customWidth="1"/>
    <col min="10539" max="10539" width="14.5703125" style="59" customWidth="1"/>
    <col min="10540" max="10779" width="9.140625" style="59"/>
    <col min="10780" max="10780" width="3.5703125" style="59" bestFit="1" customWidth="1"/>
    <col min="10781" max="10781" width="78" style="59" bestFit="1" customWidth="1"/>
    <col min="10782" max="10782" width="14.85546875" style="59" customWidth="1"/>
    <col min="10783" max="10783" width="12.85546875" style="59" customWidth="1"/>
    <col min="10784" max="10784" width="14.5703125" style="59" customWidth="1"/>
    <col min="10785" max="10793" width="4.28515625" style="59" bestFit="1" customWidth="1"/>
    <col min="10794" max="10794" width="6" style="59" bestFit="1" customWidth="1"/>
    <col min="10795" max="10795" width="14.5703125" style="59" customWidth="1"/>
    <col min="10796" max="11035" width="9.140625" style="59"/>
    <col min="11036" max="11036" width="3.5703125" style="59" bestFit="1" customWidth="1"/>
    <col min="11037" max="11037" width="78" style="59" bestFit="1" customWidth="1"/>
    <col min="11038" max="11038" width="14.85546875" style="59" customWidth="1"/>
    <col min="11039" max="11039" width="12.85546875" style="59" customWidth="1"/>
    <col min="11040" max="11040" width="14.5703125" style="59" customWidth="1"/>
    <col min="11041" max="11049" width="4.28515625" style="59" bestFit="1" customWidth="1"/>
    <col min="11050" max="11050" width="6" style="59" bestFit="1" customWidth="1"/>
    <col min="11051" max="11051" width="14.5703125" style="59" customWidth="1"/>
    <col min="11052" max="11291" width="9.140625" style="59"/>
    <col min="11292" max="11292" width="3.5703125" style="59" bestFit="1" customWidth="1"/>
    <col min="11293" max="11293" width="78" style="59" bestFit="1" customWidth="1"/>
    <col min="11294" max="11294" width="14.85546875" style="59" customWidth="1"/>
    <col min="11295" max="11295" width="12.85546875" style="59" customWidth="1"/>
    <col min="11296" max="11296" width="14.5703125" style="59" customWidth="1"/>
    <col min="11297" max="11305" width="4.28515625" style="59" bestFit="1" customWidth="1"/>
    <col min="11306" max="11306" width="6" style="59" bestFit="1" customWidth="1"/>
    <col min="11307" max="11307" width="14.5703125" style="59" customWidth="1"/>
    <col min="11308" max="11547" width="9.140625" style="59"/>
    <col min="11548" max="11548" width="3.5703125" style="59" bestFit="1" customWidth="1"/>
    <col min="11549" max="11549" width="78" style="59" bestFit="1" customWidth="1"/>
    <col min="11550" max="11550" width="14.85546875" style="59" customWidth="1"/>
    <col min="11551" max="11551" width="12.85546875" style="59" customWidth="1"/>
    <col min="11552" max="11552" width="14.5703125" style="59" customWidth="1"/>
    <col min="11553" max="11561" width="4.28515625" style="59" bestFit="1" customWidth="1"/>
    <col min="11562" max="11562" width="6" style="59" bestFit="1" customWidth="1"/>
    <col min="11563" max="11563" width="14.5703125" style="59" customWidth="1"/>
    <col min="11564" max="11803" width="9.140625" style="59"/>
    <col min="11804" max="11804" width="3.5703125" style="59" bestFit="1" customWidth="1"/>
    <col min="11805" max="11805" width="78" style="59" bestFit="1" customWidth="1"/>
    <col min="11806" max="11806" width="14.85546875" style="59" customWidth="1"/>
    <col min="11807" max="11807" width="12.85546875" style="59" customWidth="1"/>
    <col min="11808" max="11808" width="14.5703125" style="59" customWidth="1"/>
    <col min="11809" max="11817" width="4.28515625" style="59" bestFit="1" customWidth="1"/>
    <col min="11818" max="11818" width="6" style="59" bestFit="1" customWidth="1"/>
    <col min="11819" max="11819" width="14.5703125" style="59" customWidth="1"/>
    <col min="11820" max="12059" width="9.140625" style="59"/>
    <col min="12060" max="12060" width="3.5703125" style="59" bestFit="1" customWidth="1"/>
    <col min="12061" max="12061" width="78" style="59" bestFit="1" customWidth="1"/>
    <col min="12062" max="12062" width="14.85546875" style="59" customWidth="1"/>
    <col min="12063" max="12063" width="12.85546875" style="59" customWidth="1"/>
    <col min="12064" max="12064" width="14.5703125" style="59" customWidth="1"/>
    <col min="12065" max="12073" width="4.28515625" style="59" bestFit="1" customWidth="1"/>
    <col min="12074" max="12074" width="6" style="59" bestFit="1" customWidth="1"/>
    <col min="12075" max="12075" width="14.5703125" style="59" customWidth="1"/>
    <col min="12076" max="12315" width="9.140625" style="59"/>
    <col min="12316" max="12316" width="3.5703125" style="59" bestFit="1" customWidth="1"/>
    <col min="12317" max="12317" width="78" style="59" bestFit="1" customWidth="1"/>
    <col min="12318" max="12318" width="14.85546875" style="59" customWidth="1"/>
    <col min="12319" max="12319" width="12.85546875" style="59" customWidth="1"/>
    <col min="12320" max="12320" width="14.5703125" style="59" customWidth="1"/>
    <col min="12321" max="12329" width="4.28515625" style="59" bestFit="1" customWidth="1"/>
    <col min="12330" max="12330" width="6" style="59" bestFit="1" customWidth="1"/>
    <col min="12331" max="12331" width="14.5703125" style="59" customWidth="1"/>
    <col min="12332" max="12571" width="9.140625" style="59"/>
    <col min="12572" max="12572" width="3.5703125" style="59" bestFit="1" customWidth="1"/>
    <col min="12573" max="12573" width="78" style="59" bestFit="1" customWidth="1"/>
    <col min="12574" max="12574" width="14.85546875" style="59" customWidth="1"/>
    <col min="12575" max="12575" width="12.85546875" style="59" customWidth="1"/>
    <col min="12576" max="12576" width="14.5703125" style="59" customWidth="1"/>
    <col min="12577" max="12585" width="4.28515625" style="59" bestFit="1" customWidth="1"/>
    <col min="12586" max="12586" width="6" style="59" bestFit="1" customWidth="1"/>
    <col min="12587" max="12587" width="14.5703125" style="59" customWidth="1"/>
    <col min="12588" max="12827" width="9.140625" style="59"/>
    <col min="12828" max="12828" width="3.5703125" style="59" bestFit="1" customWidth="1"/>
    <col min="12829" max="12829" width="78" style="59" bestFit="1" customWidth="1"/>
    <col min="12830" max="12830" width="14.85546875" style="59" customWidth="1"/>
    <col min="12831" max="12831" width="12.85546875" style="59" customWidth="1"/>
    <col min="12832" max="12832" width="14.5703125" style="59" customWidth="1"/>
    <col min="12833" max="12841" width="4.28515625" style="59" bestFit="1" customWidth="1"/>
    <col min="12842" max="12842" width="6" style="59" bestFit="1" customWidth="1"/>
    <col min="12843" max="12843" width="14.5703125" style="59" customWidth="1"/>
    <col min="12844" max="13083" width="9.140625" style="59"/>
    <col min="13084" max="13084" width="3.5703125" style="59" bestFit="1" customWidth="1"/>
    <col min="13085" max="13085" width="78" style="59" bestFit="1" customWidth="1"/>
    <col min="13086" max="13086" width="14.85546875" style="59" customWidth="1"/>
    <col min="13087" max="13087" width="12.85546875" style="59" customWidth="1"/>
    <col min="13088" max="13088" width="14.5703125" style="59" customWidth="1"/>
    <col min="13089" max="13097" width="4.28515625" style="59" bestFit="1" customWidth="1"/>
    <col min="13098" max="13098" width="6" style="59" bestFit="1" customWidth="1"/>
    <col min="13099" max="13099" width="14.5703125" style="59" customWidth="1"/>
    <col min="13100" max="13339" width="9.140625" style="59"/>
    <col min="13340" max="13340" width="3.5703125" style="59" bestFit="1" customWidth="1"/>
    <col min="13341" max="13341" width="78" style="59" bestFit="1" customWidth="1"/>
    <col min="13342" max="13342" width="14.85546875" style="59" customWidth="1"/>
    <col min="13343" max="13343" width="12.85546875" style="59" customWidth="1"/>
    <col min="13344" max="13344" width="14.5703125" style="59" customWidth="1"/>
    <col min="13345" max="13353" width="4.28515625" style="59" bestFit="1" customWidth="1"/>
    <col min="13354" max="13354" width="6" style="59" bestFit="1" customWidth="1"/>
    <col min="13355" max="13355" width="14.5703125" style="59" customWidth="1"/>
    <col min="13356" max="13595" width="9.140625" style="59"/>
    <col min="13596" max="13596" width="3.5703125" style="59" bestFit="1" customWidth="1"/>
    <col min="13597" max="13597" width="78" style="59" bestFit="1" customWidth="1"/>
    <col min="13598" max="13598" width="14.85546875" style="59" customWidth="1"/>
    <col min="13599" max="13599" width="12.85546875" style="59" customWidth="1"/>
    <col min="13600" max="13600" width="14.5703125" style="59" customWidth="1"/>
    <col min="13601" max="13609" width="4.28515625" style="59" bestFit="1" customWidth="1"/>
    <col min="13610" max="13610" width="6" style="59" bestFit="1" customWidth="1"/>
    <col min="13611" max="13611" width="14.5703125" style="59" customWidth="1"/>
    <col min="13612" max="13851" width="9.140625" style="59"/>
    <col min="13852" max="13852" width="3.5703125" style="59" bestFit="1" customWidth="1"/>
    <col min="13853" max="13853" width="78" style="59" bestFit="1" customWidth="1"/>
    <col min="13854" max="13854" width="14.85546875" style="59" customWidth="1"/>
    <col min="13855" max="13855" width="12.85546875" style="59" customWidth="1"/>
    <col min="13856" max="13856" width="14.5703125" style="59" customWidth="1"/>
    <col min="13857" max="13865" width="4.28515625" style="59" bestFit="1" customWidth="1"/>
    <col min="13866" max="13866" width="6" style="59" bestFit="1" customWidth="1"/>
    <col min="13867" max="13867" width="14.5703125" style="59" customWidth="1"/>
    <col min="13868" max="14107" width="9.140625" style="59"/>
    <col min="14108" max="14108" width="3.5703125" style="59" bestFit="1" customWidth="1"/>
    <col min="14109" max="14109" width="78" style="59" bestFit="1" customWidth="1"/>
    <col min="14110" max="14110" width="14.85546875" style="59" customWidth="1"/>
    <col min="14111" max="14111" width="12.85546875" style="59" customWidth="1"/>
    <col min="14112" max="14112" width="14.5703125" style="59" customWidth="1"/>
    <col min="14113" max="14121" width="4.28515625" style="59" bestFit="1" customWidth="1"/>
    <col min="14122" max="14122" width="6" style="59" bestFit="1" customWidth="1"/>
    <col min="14123" max="14123" width="14.5703125" style="59" customWidth="1"/>
    <col min="14124" max="14363" width="9.140625" style="59"/>
    <col min="14364" max="14364" width="3.5703125" style="59" bestFit="1" customWidth="1"/>
    <col min="14365" max="14365" width="78" style="59" bestFit="1" customWidth="1"/>
    <col min="14366" max="14366" width="14.85546875" style="59" customWidth="1"/>
    <col min="14367" max="14367" width="12.85546875" style="59" customWidth="1"/>
    <col min="14368" max="14368" width="14.5703125" style="59" customWidth="1"/>
    <col min="14369" max="14377" width="4.28515625" style="59" bestFit="1" customWidth="1"/>
    <col min="14378" max="14378" width="6" style="59" bestFit="1" customWidth="1"/>
    <col min="14379" max="14379" width="14.5703125" style="59" customWidth="1"/>
    <col min="14380" max="14619" width="9.140625" style="59"/>
    <col min="14620" max="14620" width="3.5703125" style="59" bestFit="1" customWidth="1"/>
    <col min="14621" max="14621" width="78" style="59" bestFit="1" customWidth="1"/>
    <col min="14622" max="14622" width="14.85546875" style="59" customWidth="1"/>
    <col min="14623" max="14623" width="12.85546875" style="59" customWidth="1"/>
    <col min="14624" max="14624" width="14.5703125" style="59" customWidth="1"/>
    <col min="14625" max="14633" width="4.28515625" style="59" bestFit="1" customWidth="1"/>
    <col min="14634" max="14634" width="6" style="59" bestFit="1" customWidth="1"/>
    <col min="14635" max="14635" width="14.5703125" style="59" customWidth="1"/>
    <col min="14636" max="14875" width="9.140625" style="59"/>
    <col min="14876" max="14876" width="3.5703125" style="59" bestFit="1" customWidth="1"/>
    <col min="14877" max="14877" width="78" style="59" bestFit="1" customWidth="1"/>
    <col min="14878" max="14878" width="14.85546875" style="59" customWidth="1"/>
    <col min="14879" max="14879" width="12.85546875" style="59" customWidth="1"/>
    <col min="14880" max="14880" width="14.5703125" style="59" customWidth="1"/>
    <col min="14881" max="14889" width="4.28515625" style="59" bestFit="1" customWidth="1"/>
    <col min="14890" max="14890" width="6" style="59" bestFit="1" customWidth="1"/>
    <col min="14891" max="14891" width="14.5703125" style="59" customWidth="1"/>
    <col min="14892" max="15131" width="9.140625" style="59"/>
    <col min="15132" max="15132" width="3.5703125" style="59" bestFit="1" customWidth="1"/>
    <col min="15133" max="15133" width="78" style="59" bestFit="1" customWidth="1"/>
    <col min="15134" max="15134" width="14.85546875" style="59" customWidth="1"/>
    <col min="15135" max="15135" width="12.85546875" style="59" customWidth="1"/>
    <col min="15136" max="15136" width="14.5703125" style="59" customWidth="1"/>
    <col min="15137" max="15145" width="4.28515625" style="59" bestFit="1" customWidth="1"/>
    <col min="15146" max="15146" width="6" style="59" bestFit="1" customWidth="1"/>
    <col min="15147" max="15147" width="14.5703125" style="59" customWidth="1"/>
    <col min="15148" max="15387" width="9.140625" style="59"/>
    <col min="15388" max="15388" width="3.5703125" style="59" bestFit="1" customWidth="1"/>
    <col min="15389" max="15389" width="78" style="59" bestFit="1" customWidth="1"/>
    <col min="15390" max="15390" width="14.85546875" style="59" customWidth="1"/>
    <col min="15391" max="15391" width="12.85546875" style="59" customWidth="1"/>
    <col min="15392" max="15392" width="14.5703125" style="59" customWidth="1"/>
    <col min="15393" max="15401" width="4.28515625" style="59" bestFit="1" customWidth="1"/>
    <col min="15402" max="15402" width="6" style="59" bestFit="1" customWidth="1"/>
    <col min="15403" max="15403" width="14.5703125" style="59" customWidth="1"/>
    <col min="15404" max="15643" width="9.140625" style="59"/>
    <col min="15644" max="15644" width="3.5703125" style="59" bestFit="1" customWidth="1"/>
    <col min="15645" max="15645" width="78" style="59" bestFit="1" customWidth="1"/>
    <col min="15646" max="15646" width="14.85546875" style="59" customWidth="1"/>
    <col min="15647" max="15647" width="12.85546875" style="59" customWidth="1"/>
    <col min="15648" max="15648" width="14.5703125" style="59" customWidth="1"/>
    <col min="15649" max="15657" width="4.28515625" style="59" bestFit="1" customWidth="1"/>
    <col min="15658" max="15658" width="6" style="59" bestFit="1" customWidth="1"/>
    <col min="15659" max="15659" width="14.5703125" style="59" customWidth="1"/>
    <col min="15660" max="15899" width="9.140625" style="59"/>
    <col min="15900" max="15900" width="3.5703125" style="59" bestFit="1" customWidth="1"/>
    <col min="15901" max="15901" width="78" style="59" bestFit="1" customWidth="1"/>
    <col min="15902" max="15902" width="14.85546875" style="59" customWidth="1"/>
    <col min="15903" max="15903" width="12.85546875" style="59" customWidth="1"/>
    <col min="15904" max="15904" width="14.5703125" style="59" customWidth="1"/>
    <col min="15905" max="15913" width="4.28515625" style="59" bestFit="1" customWidth="1"/>
    <col min="15914" max="15914" width="6" style="59" bestFit="1" customWidth="1"/>
    <col min="15915" max="15915" width="14.5703125" style="59" customWidth="1"/>
    <col min="15916" max="16384" width="9.140625" style="59"/>
  </cols>
  <sheetData>
    <row r="1" spans="1:18" ht="18.75">
      <c r="A1" s="149" t="s">
        <v>95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18">
      <c r="A2" s="133" t="s">
        <v>96</v>
      </c>
      <c r="B2" s="133"/>
      <c r="C2" s="133"/>
      <c r="D2" s="133"/>
      <c r="E2" s="133"/>
      <c r="F2" s="133"/>
      <c r="G2" s="133"/>
      <c r="H2" s="133"/>
      <c r="I2" s="133"/>
      <c r="J2" s="133"/>
      <c r="K2" s="133" t="s">
        <v>97</v>
      </c>
      <c r="L2" s="133"/>
      <c r="M2" s="133"/>
      <c r="N2" s="133"/>
      <c r="O2" s="133"/>
      <c r="P2" s="133"/>
      <c r="Q2" s="133"/>
      <c r="R2" s="133"/>
    </row>
    <row r="3" spans="1:18">
      <c r="A3" s="133" t="s">
        <v>98</v>
      </c>
      <c r="B3" s="133"/>
      <c r="C3" s="133"/>
      <c r="D3" s="133"/>
      <c r="E3" s="133"/>
      <c r="F3" s="133"/>
      <c r="G3" s="133"/>
      <c r="H3" s="133"/>
      <c r="I3" s="133"/>
      <c r="J3" s="133"/>
      <c r="K3" s="133" t="s">
        <v>99</v>
      </c>
      <c r="L3" s="133"/>
      <c r="M3" s="133"/>
      <c r="N3" s="133"/>
      <c r="O3" s="133"/>
      <c r="P3" s="133"/>
      <c r="Q3" s="133"/>
      <c r="R3" s="133"/>
    </row>
    <row r="4" spans="1:18" s="31" customFormat="1" ht="24" customHeight="1">
      <c r="A4" s="126" t="s">
        <v>1</v>
      </c>
      <c r="B4" s="126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s="31" customFormat="1" ht="23.25" customHeight="1">
      <c r="A5" s="127"/>
      <c r="B5" s="127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45" t="s">
        <v>8</v>
      </c>
      <c r="B6" s="45" t="s">
        <v>9</v>
      </c>
      <c r="C6" s="1" t="s">
        <v>153</v>
      </c>
      <c r="D6" s="45" t="s">
        <v>154</v>
      </c>
      <c r="E6" s="45"/>
      <c r="F6" s="45" t="s">
        <v>10</v>
      </c>
      <c r="G6" s="45" t="s">
        <v>11</v>
      </c>
      <c r="H6" s="45" t="s">
        <v>12</v>
      </c>
      <c r="I6" s="45" t="s">
        <v>13</v>
      </c>
      <c r="J6" s="45" t="s">
        <v>14</v>
      </c>
      <c r="K6" s="45" t="s">
        <v>15</v>
      </c>
      <c r="L6" s="45" t="s">
        <v>16</v>
      </c>
      <c r="M6" s="45" t="s">
        <v>17</v>
      </c>
      <c r="N6" s="45" t="s">
        <v>18</v>
      </c>
      <c r="O6" s="45" t="s">
        <v>19</v>
      </c>
      <c r="P6" s="45" t="s">
        <v>20</v>
      </c>
      <c r="Q6" s="45" t="s">
        <v>21</v>
      </c>
      <c r="R6" s="45" t="s">
        <v>22</v>
      </c>
    </row>
    <row r="7" spans="1:18">
      <c r="A7" s="147" t="s">
        <v>23</v>
      </c>
      <c r="B7" s="148"/>
      <c r="C7" s="91"/>
      <c r="D7" s="46"/>
      <c r="E7" s="122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>
      <c r="A8" s="147" t="s">
        <v>100</v>
      </c>
      <c r="B8" s="148"/>
      <c r="C8" s="91"/>
      <c r="D8" s="46"/>
      <c r="E8" s="122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>
      <c r="A9" s="99">
        <v>1</v>
      </c>
      <c r="B9" s="3" t="s">
        <v>25</v>
      </c>
      <c r="C9" s="18">
        <v>150000</v>
      </c>
      <c r="D9" s="4">
        <v>3</v>
      </c>
      <c r="E9" s="4">
        <f>MMULT(C9,D9)</f>
        <v>450000</v>
      </c>
      <c r="F9" s="4">
        <v>3</v>
      </c>
      <c r="G9" s="4" t="s">
        <v>71</v>
      </c>
      <c r="H9" s="4" t="s">
        <v>71</v>
      </c>
      <c r="I9" s="4" t="s">
        <v>71</v>
      </c>
      <c r="J9" s="4" t="s">
        <v>71</v>
      </c>
      <c r="K9" s="4" t="s">
        <v>71</v>
      </c>
      <c r="L9" s="4" t="s">
        <v>71</v>
      </c>
      <c r="M9" s="4" t="s">
        <v>71</v>
      </c>
      <c r="N9" s="4" t="s">
        <v>71</v>
      </c>
      <c r="O9" s="4" t="s">
        <v>71</v>
      </c>
      <c r="P9" s="4" t="s">
        <v>71</v>
      </c>
      <c r="Q9" s="4"/>
      <c r="R9" s="4" t="s">
        <v>71</v>
      </c>
    </row>
    <row r="10" spans="1:18">
      <c r="A10" s="99">
        <v>2</v>
      </c>
      <c r="B10" s="3" t="s">
        <v>26</v>
      </c>
      <c r="C10" s="18">
        <v>35000</v>
      </c>
      <c r="D10" s="4">
        <v>3</v>
      </c>
      <c r="E10" s="4">
        <f t="shared" ref="E10:E58" si="0">MMULT(C10,D10)</f>
        <v>105000</v>
      </c>
      <c r="F10" s="4">
        <v>3</v>
      </c>
      <c r="G10" s="4" t="s">
        <v>71</v>
      </c>
      <c r="H10" s="4" t="s">
        <v>71</v>
      </c>
      <c r="I10" s="4" t="s">
        <v>71</v>
      </c>
      <c r="J10" s="4" t="s">
        <v>71</v>
      </c>
      <c r="K10" s="4" t="s">
        <v>71</v>
      </c>
      <c r="L10" s="4" t="s">
        <v>71</v>
      </c>
      <c r="M10" s="4" t="s">
        <v>71</v>
      </c>
      <c r="N10" s="4" t="s">
        <v>71</v>
      </c>
      <c r="O10" s="4" t="s">
        <v>71</v>
      </c>
      <c r="P10" s="4" t="s">
        <v>71</v>
      </c>
      <c r="Q10" s="4"/>
      <c r="R10" s="4" t="s">
        <v>71</v>
      </c>
    </row>
    <row r="11" spans="1:18">
      <c r="A11" s="99">
        <v>3</v>
      </c>
      <c r="B11" s="3" t="s">
        <v>27</v>
      </c>
      <c r="C11" s="18">
        <v>60000</v>
      </c>
      <c r="D11" s="4">
        <v>6</v>
      </c>
      <c r="E11" s="4">
        <f t="shared" si="0"/>
        <v>360000</v>
      </c>
      <c r="F11" s="4">
        <v>6</v>
      </c>
      <c r="G11" s="4" t="s">
        <v>71</v>
      </c>
      <c r="H11" s="4" t="s">
        <v>71</v>
      </c>
      <c r="I11" s="4" t="s">
        <v>71</v>
      </c>
      <c r="J11" s="4" t="s">
        <v>71</v>
      </c>
      <c r="K11" s="4" t="s">
        <v>71</v>
      </c>
      <c r="L11" s="4" t="s">
        <v>71</v>
      </c>
      <c r="M11" s="4" t="s">
        <v>71</v>
      </c>
      <c r="N11" s="4" t="s">
        <v>71</v>
      </c>
      <c r="O11" s="4" t="s">
        <v>71</v>
      </c>
      <c r="P11" s="4" t="s">
        <v>71</v>
      </c>
      <c r="Q11" s="4"/>
      <c r="R11" s="4" t="s">
        <v>71</v>
      </c>
    </row>
    <row r="12" spans="1:18">
      <c r="A12" s="99">
        <v>4</v>
      </c>
      <c r="B12" s="3" t="s">
        <v>28</v>
      </c>
      <c r="C12" s="18">
        <v>10000</v>
      </c>
      <c r="D12" s="4">
        <v>3</v>
      </c>
      <c r="E12" s="4">
        <f t="shared" si="0"/>
        <v>30000</v>
      </c>
      <c r="F12" s="4">
        <v>3</v>
      </c>
      <c r="G12" s="4" t="s">
        <v>71</v>
      </c>
      <c r="H12" s="4" t="s">
        <v>71</v>
      </c>
      <c r="I12" s="4" t="s">
        <v>71</v>
      </c>
      <c r="J12" s="4" t="s">
        <v>71</v>
      </c>
      <c r="K12" s="4" t="s">
        <v>71</v>
      </c>
      <c r="L12" s="4" t="s">
        <v>71</v>
      </c>
      <c r="M12" s="4" t="s">
        <v>71</v>
      </c>
      <c r="N12" s="4" t="s">
        <v>71</v>
      </c>
      <c r="O12" s="4" t="s">
        <v>71</v>
      </c>
      <c r="P12" s="4" t="s">
        <v>71</v>
      </c>
      <c r="Q12" s="4"/>
      <c r="R12" s="4" t="s">
        <v>71</v>
      </c>
    </row>
    <row r="13" spans="1:18">
      <c r="A13" s="99">
        <v>5</v>
      </c>
      <c r="B13" s="3" t="s">
        <v>29</v>
      </c>
      <c r="C13" s="18">
        <v>70000</v>
      </c>
      <c r="D13" s="4">
        <v>0</v>
      </c>
      <c r="E13" s="4">
        <f t="shared" si="0"/>
        <v>0</v>
      </c>
      <c r="F13" s="4" t="s">
        <v>71</v>
      </c>
      <c r="G13" s="4" t="s">
        <v>71</v>
      </c>
      <c r="H13" s="4" t="s">
        <v>71</v>
      </c>
      <c r="I13" s="4" t="s">
        <v>71</v>
      </c>
      <c r="J13" s="4" t="s">
        <v>71</v>
      </c>
      <c r="K13" s="4" t="s">
        <v>71</v>
      </c>
      <c r="L13" s="4" t="s">
        <v>71</v>
      </c>
      <c r="M13" s="4" t="s">
        <v>71</v>
      </c>
      <c r="N13" s="4" t="s">
        <v>71</v>
      </c>
      <c r="O13" s="4" t="s">
        <v>71</v>
      </c>
      <c r="P13" s="4" t="s">
        <v>71</v>
      </c>
      <c r="Q13" s="4" t="s">
        <v>71</v>
      </c>
      <c r="R13" s="4">
        <v>2</v>
      </c>
    </row>
    <row r="14" spans="1:18">
      <c r="A14" s="99">
        <v>6</v>
      </c>
      <c r="B14" s="3" t="s">
        <v>30</v>
      </c>
      <c r="C14" s="18">
        <v>40000</v>
      </c>
      <c r="D14" s="4">
        <v>2</v>
      </c>
      <c r="E14" s="4">
        <f t="shared" si="0"/>
        <v>80000</v>
      </c>
      <c r="F14" s="4">
        <v>2</v>
      </c>
      <c r="G14" s="4" t="s">
        <v>71</v>
      </c>
      <c r="H14" s="4" t="s">
        <v>71</v>
      </c>
      <c r="I14" s="4" t="s">
        <v>71</v>
      </c>
      <c r="J14" s="4" t="s">
        <v>71</v>
      </c>
      <c r="K14" s="4" t="s">
        <v>71</v>
      </c>
      <c r="L14" s="4" t="s">
        <v>71</v>
      </c>
      <c r="M14" s="4" t="s">
        <v>71</v>
      </c>
      <c r="N14" s="4" t="s">
        <v>71</v>
      </c>
      <c r="O14" s="4" t="s">
        <v>71</v>
      </c>
      <c r="P14" s="4" t="s">
        <v>71</v>
      </c>
      <c r="Q14" s="4"/>
      <c r="R14" s="4">
        <v>2</v>
      </c>
    </row>
    <row r="15" spans="1:18">
      <c r="A15" s="99">
        <v>7</v>
      </c>
      <c r="B15" s="3" t="s">
        <v>31</v>
      </c>
      <c r="C15" s="18">
        <v>65000</v>
      </c>
      <c r="D15" s="4">
        <v>0</v>
      </c>
      <c r="E15" s="4">
        <f t="shared" si="0"/>
        <v>0</v>
      </c>
      <c r="F15" s="4" t="s">
        <v>71</v>
      </c>
      <c r="G15" s="4" t="s">
        <v>71</v>
      </c>
      <c r="H15" s="4" t="s">
        <v>71</v>
      </c>
      <c r="I15" s="4" t="s">
        <v>71</v>
      </c>
      <c r="J15" s="4" t="s">
        <v>71</v>
      </c>
      <c r="K15" s="4" t="s">
        <v>71</v>
      </c>
      <c r="L15" s="4" t="s">
        <v>71</v>
      </c>
      <c r="M15" s="4" t="s">
        <v>71</v>
      </c>
      <c r="N15" s="4" t="s">
        <v>71</v>
      </c>
      <c r="O15" s="4" t="s">
        <v>71</v>
      </c>
      <c r="P15" s="4" t="s">
        <v>71</v>
      </c>
      <c r="Q15" s="4" t="s">
        <v>71</v>
      </c>
      <c r="R15" s="4">
        <v>1</v>
      </c>
    </row>
    <row r="16" spans="1:18">
      <c r="A16" s="147" t="s">
        <v>32</v>
      </c>
      <c r="B16" s="148"/>
      <c r="C16" s="120">
        <v>0</v>
      </c>
      <c r="D16" s="46">
        <v>0</v>
      </c>
      <c r="E16" s="4">
        <f t="shared" si="0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>
      <c r="A17" s="99">
        <v>1</v>
      </c>
      <c r="B17" s="5" t="s">
        <v>33</v>
      </c>
      <c r="C17" s="16">
        <v>120000</v>
      </c>
      <c r="D17" s="4">
        <v>0</v>
      </c>
      <c r="E17" s="4">
        <f t="shared" si="0"/>
        <v>0</v>
      </c>
      <c r="F17" s="4" t="s">
        <v>71</v>
      </c>
      <c r="G17" s="4" t="s">
        <v>71</v>
      </c>
      <c r="H17" s="4" t="s">
        <v>71</v>
      </c>
      <c r="I17" s="4" t="s">
        <v>71</v>
      </c>
      <c r="J17" s="4" t="s">
        <v>71</v>
      </c>
      <c r="K17" s="4" t="s">
        <v>71</v>
      </c>
      <c r="L17" s="4" t="s">
        <v>71</v>
      </c>
      <c r="M17" s="4" t="s">
        <v>71</v>
      </c>
      <c r="N17" s="4" t="s">
        <v>71</v>
      </c>
      <c r="O17" s="4" t="s">
        <v>71</v>
      </c>
      <c r="P17" s="4" t="s">
        <v>71</v>
      </c>
      <c r="Q17" s="4" t="s">
        <v>71</v>
      </c>
      <c r="R17" s="4"/>
    </row>
    <row r="18" spans="1:18">
      <c r="A18" s="99">
        <v>2</v>
      </c>
      <c r="B18" s="5" t="s">
        <v>34</v>
      </c>
      <c r="C18" s="18">
        <v>610000</v>
      </c>
      <c r="D18" s="4">
        <v>0</v>
      </c>
      <c r="E18" s="4">
        <f t="shared" si="0"/>
        <v>0</v>
      </c>
      <c r="F18" s="4" t="s">
        <v>71</v>
      </c>
      <c r="G18" s="4" t="s">
        <v>71</v>
      </c>
      <c r="H18" s="4" t="s">
        <v>71</v>
      </c>
      <c r="I18" s="4" t="s">
        <v>71</v>
      </c>
      <c r="J18" s="4" t="s">
        <v>71</v>
      </c>
      <c r="K18" s="4" t="s">
        <v>71</v>
      </c>
      <c r="L18" s="4" t="s">
        <v>71</v>
      </c>
      <c r="M18" s="4" t="s">
        <v>71</v>
      </c>
      <c r="N18" s="4" t="s">
        <v>71</v>
      </c>
      <c r="O18" s="4" t="s">
        <v>71</v>
      </c>
      <c r="P18" s="4" t="s">
        <v>71</v>
      </c>
      <c r="Q18" s="4" t="s">
        <v>71</v>
      </c>
      <c r="R18" s="4"/>
    </row>
    <row r="19" spans="1:18">
      <c r="A19" s="99">
        <v>3</v>
      </c>
      <c r="B19" s="5" t="s">
        <v>35</v>
      </c>
      <c r="C19" s="16">
        <v>50000</v>
      </c>
      <c r="D19" s="4">
        <v>0</v>
      </c>
      <c r="E19" s="4">
        <f t="shared" si="0"/>
        <v>0</v>
      </c>
      <c r="F19" s="4" t="s">
        <v>71</v>
      </c>
      <c r="G19" s="4" t="s">
        <v>71</v>
      </c>
      <c r="H19" s="4" t="s">
        <v>71</v>
      </c>
      <c r="I19" s="4" t="s">
        <v>71</v>
      </c>
      <c r="J19" s="4" t="s">
        <v>71</v>
      </c>
      <c r="K19" s="4" t="s">
        <v>71</v>
      </c>
      <c r="L19" s="4" t="s">
        <v>71</v>
      </c>
      <c r="M19" s="4" t="s">
        <v>71</v>
      </c>
      <c r="N19" s="4" t="s">
        <v>71</v>
      </c>
      <c r="O19" s="4" t="s">
        <v>71</v>
      </c>
      <c r="P19" s="4" t="s">
        <v>71</v>
      </c>
      <c r="Q19" s="4" t="s">
        <v>71</v>
      </c>
      <c r="R19" s="4"/>
    </row>
    <row r="20" spans="1:18">
      <c r="A20" s="147" t="s">
        <v>36</v>
      </c>
      <c r="B20" s="148"/>
      <c r="C20" s="120">
        <v>0</v>
      </c>
      <c r="D20" s="46">
        <v>0</v>
      </c>
      <c r="E20" s="4">
        <f t="shared" si="0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1:18">
      <c r="A21" s="99">
        <v>1</v>
      </c>
      <c r="B21" s="3" t="s">
        <v>37</v>
      </c>
      <c r="C21" s="18">
        <v>12000</v>
      </c>
      <c r="D21" s="4">
        <v>4</v>
      </c>
      <c r="E21" s="4">
        <f t="shared" si="0"/>
        <v>48000</v>
      </c>
      <c r="F21" s="4">
        <v>2</v>
      </c>
      <c r="G21" s="4">
        <v>2</v>
      </c>
      <c r="H21" s="4" t="s">
        <v>71</v>
      </c>
      <c r="I21" s="4" t="s">
        <v>71</v>
      </c>
      <c r="J21" s="4" t="s">
        <v>71</v>
      </c>
      <c r="K21" s="4">
        <v>2</v>
      </c>
      <c r="L21" s="4" t="s">
        <v>71</v>
      </c>
      <c r="M21" s="4" t="s">
        <v>71</v>
      </c>
      <c r="N21" s="4" t="s">
        <v>71</v>
      </c>
      <c r="O21" s="4" t="s">
        <v>71</v>
      </c>
      <c r="P21" s="4" t="s">
        <v>71</v>
      </c>
      <c r="Q21" s="4">
        <v>2</v>
      </c>
      <c r="R21" s="4" t="s">
        <v>71</v>
      </c>
    </row>
    <row r="22" spans="1:18">
      <c r="A22" s="147" t="s">
        <v>38</v>
      </c>
      <c r="B22" s="148"/>
      <c r="C22" s="120">
        <v>0</v>
      </c>
      <c r="D22" s="46">
        <v>0</v>
      </c>
      <c r="E22" s="4">
        <f t="shared" si="0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</row>
    <row r="23" spans="1:18">
      <c r="A23" s="99">
        <v>1</v>
      </c>
      <c r="B23" s="3" t="s">
        <v>39</v>
      </c>
      <c r="C23" s="18">
        <v>100000</v>
      </c>
      <c r="D23" s="4">
        <v>1</v>
      </c>
      <c r="E23" s="4">
        <f t="shared" si="0"/>
        <v>100000</v>
      </c>
      <c r="F23" s="4">
        <v>1</v>
      </c>
      <c r="G23" s="4" t="s">
        <v>71</v>
      </c>
      <c r="H23" s="4" t="s">
        <v>71</v>
      </c>
      <c r="I23" s="60" t="s">
        <v>71</v>
      </c>
      <c r="J23" s="60" t="s">
        <v>71</v>
      </c>
      <c r="K23" s="4" t="s">
        <v>71</v>
      </c>
      <c r="L23" s="4" t="s">
        <v>71</v>
      </c>
      <c r="M23" s="4" t="s">
        <v>71</v>
      </c>
      <c r="N23" s="4" t="s">
        <v>71</v>
      </c>
      <c r="O23" s="4" t="s">
        <v>71</v>
      </c>
      <c r="P23" s="4" t="s">
        <v>71</v>
      </c>
      <c r="Q23" s="4" t="s">
        <v>71</v>
      </c>
      <c r="R23" s="4" t="s">
        <v>71</v>
      </c>
    </row>
    <row r="24" spans="1:18">
      <c r="A24" s="147" t="s">
        <v>40</v>
      </c>
      <c r="B24" s="148"/>
      <c r="C24" s="120">
        <v>0</v>
      </c>
      <c r="D24" s="46">
        <v>0</v>
      </c>
      <c r="E24" s="4">
        <f t="shared" si="0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</row>
    <row r="25" spans="1:18">
      <c r="A25" s="99">
        <v>1</v>
      </c>
      <c r="B25" s="3" t="s">
        <v>41</v>
      </c>
      <c r="C25" s="18">
        <v>350000</v>
      </c>
      <c r="D25" s="4">
        <v>2</v>
      </c>
      <c r="E25" s="4">
        <f t="shared" si="0"/>
        <v>700000</v>
      </c>
      <c r="F25" s="4">
        <v>1</v>
      </c>
      <c r="G25" s="4">
        <v>1</v>
      </c>
      <c r="H25" s="4" t="s">
        <v>71</v>
      </c>
      <c r="I25" s="4" t="s">
        <v>71</v>
      </c>
      <c r="J25" s="4">
        <v>1</v>
      </c>
      <c r="K25" s="4" t="s">
        <v>71</v>
      </c>
      <c r="L25" s="4" t="s">
        <v>71</v>
      </c>
      <c r="M25" s="4" t="s">
        <v>71</v>
      </c>
      <c r="N25" s="4" t="s">
        <v>71</v>
      </c>
      <c r="O25" s="4" t="s">
        <v>71</v>
      </c>
      <c r="P25" s="4" t="s">
        <v>71</v>
      </c>
      <c r="Q25" s="4">
        <v>1</v>
      </c>
      <c r="R25" s="4">
        <v>1</v>
      </c>
    </row>
    <row r="26" spans="1:18">
      <c r="A26" s="99">
        <v>2</v>
      </c>
      <c r="B26" s="3" t="s">
        <v>42</v>
      </c>
      <c r="C26" s="18">
        <v>45000</v>
      </c>
      <c r="D26" s="4">
        <v>1</v>
      </c>
      <c r="E26" s="4">
        <f t="shared" si="0"/>
        <v>45000</v>
      </c>
      <c r="F26" s="4">
        <v>1</v>
      </c>
      <c r="G26" s="4" t="s">
        <v>71</v>
      </c>
      <c r="H26" s="4" t="s">
        <v>71</v>
      </c>
      <c r="I26" s="4" t="s">
        <v>71</v>
      </c>
      <c r="J26" s="4" t="s">
        <v>71</v>
      </c>
      <c r="K26" s="4" t="s">
        <v>71</v>
      </c>
      <c r="L26" s="4" t="s">
        <v>71</v>
      </c>
      <c r="M26" s="4" t="s">
        <v>71</v>
      </c>
      <c r="N26" s="4" t="s">
        <v>71</v>
      </c>
      <c r="O26" s="4" t="s">
        <v>71</v>
      </c>
      <c r="P26" s="4" t="s">
        <v>71</v>
      </c>
      <c r="Q26" s="4" t="s">
        <v>71</v>
      </c>
      <c r="R26" s="4" t="s">
        <v>71</v>
      </c>
    </row>
    <row r="27" spans="1:18">
      <c r="A27" s="99">
        <v>3</v>
      </c>
      <c r="B27" s="3" t="s">
        <v>43</v>
      </c>
      <c r="C27" s="16">
        <v>55000</v>
      </c>
      <c r="D27" s="4">
        <v>0</v>
      </c>
      <c r="E27" s="4">
        <f t="shared" si="0"/>
        <v>0</v>
      </c>
      <c r="F27" s="4" t="s">
        <v>71</v>
      </c>
      <c r="G27" s="4" t="s">
        <v>71</v>
      </c>
      <c r="H27" s="4" t="s">
        <v>71</v>
      </c>
      <c r="I27" s="4" t="s">
        <v>71</v>
      </c>
      <c r="J27" s="4" t="s">
        <v>71</v>
      </c>
      <c r="K27" s="4" t="s">
        <v>71</v>
      </c>
      <c r="L27" s="4" t="s">
        <v>71</v>
      </c>
      <c r="M27" s="4" t="s">
        <v>71</v>
      </c>
      <c r="N27" s="4" t="s">
        <v>71</v>
      </c>
      <c r="O27" s="4" t="s">
        <v>71</v>
      </c>
      <c r="P27" s="4" t="s">
        <v>71</v>
      </c>
      <c r="Q27" s="4" t="s">
        <v>71</v>
      </c>
      <c r="R27" s="4" t="s">
        <v>71</v>
      </c>
    </row>
    <row r="28" spans="1:18">
      <c r="A28" s="99">
        <v>4</v>
      </c>
      <c r="B28" s="3" t="s">
        <v>44</v>
      </c>
      <c r="C28" s="16">
        <v>200000</v>
      </c>
      <c r="D28" s="4">
        <v>3</v>
      </c>
      <c r="E28" s="4">
        <f t="shared" si="0"/>
        <v>600000</v>
      </c>
      <c r="F28" s="4">
        <v>3</v>
      </c>
      <c r="G28" s="4" t="s">
        <v>71</v>
      </c>
      <c r="H28" s="4" t="s">
        <v>71</v>
      </c>
      <c r="I28" s="4" t="s">
        <v>71</v>
      </c>
      <c r="J28" s="4" t="s">
        <v>71</v>
      </c>
      <c r="K28" s="4" t="s">
        <v>71</v>
      </c>
      <c r="L28" s="4" t="s">
        <v>71</v>
      </c>
      <c r="M28" s="4" t="s">
        <v>71</v>
      </c>
      <c r="N28" s="4" t="s">
        <v>71</v>
      </c>
      <c r="O28" s="4" t="s">
        <v>71</v>
      </c>
      <c r="P28" s="4" t="s">
        <v>71</v>
      </c>
      <c r="Q28" s="4" t="s">
        <v>71</v>
      </c>
      <c r="R28" s="4" t="s">
        <v>71</v>
      </c>
    </row>
    <row r="29" spans="1:18">
      <c r="A29" s="99">
        <v>5</v>
      </c>
      <c r="B29" s="3" t="s">
        <v>45</v>
      </c>
      <c r="C29" s="16">
        <v>55000</v>
      </c>
      <c r="D29" s="4">
        <v>0</v>
      </c>
      <c r="E29" s="4">
        <f t="shared" si="0"/>
        <v>0</v>
      </c>
      <c r="F29" s="4" t="s">
        <v>71</v>
      </c>
      <c r="G29" s="4" t="s">
        <v>71</v>
      </c>
      <c r="H29" s="4" t="s">
        <v>71</v>
      </c>
      <c r="I29" s="4" t="s">
        <v>71</v>
      </c>
      <c r="J29" s="4" t="s">
        <v>71</v>
      </c>
      <c r="K29" s="4" t="s">
        <v>71</v>
      </c>
      <c r="L29" s="4" t="s">
        <v>71</v>
      </c>
      <c r="M29" s="4" t="s">
        <v>71</v>
      </c>
      <c r="N29" s="4" t="s">
        <v>71</v>
      </c>
      <c r="O29" s="4" t="s">
        <v>71</v>
      </c>
      <c r="P29" s="4" t="s">
        <v>71</v>
      </c>
      <c r="Q29" s="4" t="s">
        <v>71</v>
      </c>
      <c r="R29" s="4" t="s">
        <v>71</v>
      </c>
    </row>
    <row r="30" spans="1:18">
      <c r="A30" s="99">
        <v>6</v>
      </c>
      <c r="B30" s="3" t="s">
        <v>46</v>
      </c>
      <c r="C30" s="16">
        <v>200000</v>
      </c>
      <c r="D30" s="4">
        <v>0</v>
      </c>
      <c r="E30" s="4">
        <f t="shared" si="0"/>
        <v>0</v>
      </c>
      <c r="F30" s="4" t="s">
        <v>71</v>
      </c>
      <c r="G30" s="4" t="s">
        <v>71</v>
      </c>
      <c r="H30" s="4" t="s">
        <v>71</v>
      </c>
      <c r="I30" s="4" t="s">
        <v>71</v>
      </c>
      <c r="J30" s="4" t="s">
        <v>71</v>
      </c>
      <c r="K30" s="4" t="s">
        <v>71</v>
      </c>
      <c r="L30" s="4" t="s">
        <v>71</v>
      </c>
      <c r="M30" s="4" t="s">
        <v>71</v>
      </c>
      <c r="N30" s="4" t="s">
        <v>71</v>
      </c>
      <c r="O30" s="4" t="s">
        <v>71</v>
      </c>
      <c r="P30" s="4" t="s">
        <v>71</v>
      </c>
      <c r="Q30" s="4" t="s">
        <v>71</v>
      </c>
      <c r="R30" s="4">
        <v>1</v>
      </c>
    </row>
    <row r="31" spans="1:18">
      <c r="A31" s="99">
        <v>7</v>
      </c>
      <c r="B31" s="3" t="s">
        <v>47</v>
      </c>
      <c r="C31" s="16">
        <v>200000</v>
      </c>
      <c r="D31" s="4">
        <v>2</v>
      </c>
      <c r="E31" s="4">
        <f t="shared" si="0"/>
        <v>400000</v>
      </c>
      <c r="F31" s="4" t="s">
        <v>71</v>
      </c>
      <c r="G31" s="4">
        <v>2</v>
      </c>
      <c r="H31" s="4" t="s">
        <v>71</v>
      </c>
      <c r="I31" s="4" t="s">
        <v>71</v>
      </c>
      <c r="J31" s="4" t="s">
        <v>71</v>
      </c>
      <c r="K31" s="4">
        <v>1</v>
      </c>
      <c r="L31" s="4" t="s">
        <v>71</v>
      </c>
      <c r="M31" s="4" t="s">
        <v>71</v>
      </c>
      <c r="N31" s="4">
        <v>1</v>
      </c>
      <c r="O31" s="4" t="s">
        <v>71</v>
      </c>
      <c r="P31" s="4" t="s">
        <v>71</v>
      </c>
      <c r="Q31" s="4">
        <v>2</v>
      </c>
      <c r="R31" s="4" t="s">
        <v>71</v>
      </c>
    </row>
    <row r="32" spans="1:18">
      <c r="A32" s="99">
        <v>8</v>
      </c>
      <c r="B32" s="3" t="s">
        <v>48</v>
      </c>
      <c r="C32" s="18">
        <v>45000</v>
      </c>
      <c r="D32" s="4">
        <v>0</v>
      </c>
      <c r="E32" s="4">
        <f t="shared" si="0"/>
        <v>0</v>
      </c>
      <c r="F32" s="4" t="s">
        <v>71</v>
      </c>
      <c r="G32" s="4" t="s">
        <v>71</v>
      </c>
      <c r="H32" s="4"/>
      <c r="I32" s="4" t="s">
        <v>71</v>
      </c>
      <c r="J32" s="4" t="s">
        <v>71</v>
      </c>
      <c r="K32" s="4" t="s">
        <v>71</v>
      </c>
      <c r="L32" s="4" t="s">
        <v>71</v>
      </c>
      <c r="M32" s="4" t="s">
        <v>71</v>
      </c>
      <c r="N32" s="4" t="s">
        <v>71</v>
      </c>
      <c r="O32" s="4" t="s">
        <v>71</v>
      </c>
      <c r="P32" s="4" t="s">
        <v>71</v>
      </c>
      <c r="Q32" s="4" t="s">
        <v>71</v>
      </c>
      <c r="R32" s="4" t="s">
        <v>71</v>
      </c>
    </row>
    <row r="33" spans="1:18">
      <c r="A33" s="99">
        <v>9</v>
      </c>
      <c r="B33" s="3" t="s">
        <v>49</v>
      </c>
      <c r="C33" s="16">
        <v>130000</v>
      </c>
      <c r="D33" s="4">
        <v>1</v>
      </c>
      <c r="E33" s="4">
        <f t="shared" si="0"/>
        <v>130000</v>
      </c>
      <c r="F33" s="4">
        <v>1</v>
      </c>
      <c r="G33" s="4" t="s">
        <v>71</v>
      </c>
      <c r="H33" s="4" t="s">
        <v>71</v>
      </c>
      <c r="I33" s="4" t="s">
        <v>71</v>
      </c>
      <c r="J33" s="4" t="s">
        <v>71</v>
      </c>
      <c r="K33" s="4" t="s">
        <v>71</v>
      </c>
      <c r="L33" s="4" t="s">
        <v>71</v>
      </c>
      <c r="M33" s="4" t="s">
        <v>71</v>
      </c>
      <c r="N33" s="4" t="s">
        <v>71</v>
      </c>
      <c r="O33" s="4" t="s">
        <v>71</v>
      </c>
      <c r="P33" s="4" t="s">
        <v>71</v>
      </c>
      <c r="Q33" s="4" t="s">
        <v>71</v>
      </c>
      <c r="R33" s="4">
        <v>1</v>
      </c>
    </row>
    <row r="34" spans="1:18">
      <c r="A34" s="99">
        <v>10</v>
      </c>
      <c r="B34" s="3" t="s">
        <v>50</v>
      </c>
      <c r="C34" s="16">
        <v>200000</v>
      </c>
      <c r="D34" s="4">
        <v>4</v>
      </c>
      <c r="E34" s="4">
        <f t="shared" si="0"/>
        <v>800000</v>
      </c>
      <c r="F34" s="4">
        <v>4</v>
      </c>
      <c r="G34" s="4" t="s">
        <v>71</v>
      </c>
      <c r="H34" s="4"/>
      <c r="I34" s="4" t="s">
        <v>71</v>
      </c>
      <c r="J34" s="4" t="s">
        <v>71</v>
      </c>
      <c r="K34" s="4" t="s">
        <v>71</v>
      </c>
      <c r="L34" s="4" t="s">
        <v>71</v>
      </c>
      <c r="M34" s="4" t="s">
        <v>71</v>
      </c>
      <c r="N34" s="4" t="s">
        <v>71</v>
      </c>
      <c r="O34" s="4" t="s">
        <v>71</v>
      </c>
      <c r="P34" s="4" t="s">
        <v>71</v>
      </c>
      <c r="Q34" s="4" t="s">
        <v>71</v>
      </c>
      <c r="R34" s="4" t="s">
        <v>71</v>
      </c>
    </row>
    <row r="35" spans="1:18">
      <c r="A35" s="147" t="s">
        <v>51</v>
      </c>
      <c r="B35" s="148"/>
      <c r="C35" s="120">
        <v>0</v>
      </c>
      <c r="D35" s="46">
        <v>0</v>
      </c>
      <c r="E35" s="4">
        <f t="shared" si="0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>
      <c r="A36" s="99">
        <v>1</v>
      </c>
      <c r="B36" s="3" t="s">
        <v>41</v>
      </c>
      <c r="C36" s="18">
        <v>350000</v>
      </c>
      <c r="D36" s="4">
        <v>1</v>
      </c>
      <c r="E36" s="4">
        <f t="shared" si="0"/>
        <v>350000</v>
      </c>
      <c r="F36" s="4" t="s">
        <v>71</v>
      </c>
      <c r="G36" s="4">
        <v>1</v>
      </c>
      <c r="H36" s="4" t="s">
        <v>71</v>
      </c>
      <c r="I36" s="4" t="s">
        <v>71</v>
      </c>
      <c r="J36" s="4" t="s">
        <v>71</v>
      </c>
      <c r="K36" s="4">
        <v>1</v>
      </c>
      <c r="L36" s="4" t="s">
        <v>71</v>
      </c>
      <c r="M36" s="4" t="s">
        <v>71</v>
      </c>
      <c r="N36" s="4" t="s">
        <v>71</v>
      </c>
      <c r="O36" s="4" t="s">
        <v>71</v>
      </c>
      <c r="P36" s="4" t="s">
        <v>71</v>
      </c>
      <c r="Q36" s="4">
        <v>1</v>
      </c>
      <c r="R36" s="4">
        <v>1</v>
      </c>
    </row>
    <row r="37" spans="1:18">
      <c r="A37" s="99">
        <v>2</v>
      </c>
      <c r="B37" s="3" t="s">
        <v>42</v>
      </c>
      <c r="C37" s="18">
        <v>45000</v>
      </c>
      <c r="D37" s="4">
        <v>1</v>
      </c>
      <c r="E37" s="4">
        <f t="shared" si="0"/>
        <v>45000</v>
      </c>
      <c r="F37" s="4">
        <v>1</v>
      </c>
      <c r="G37" s="4" t="s">
        <v>71</v>
      </c>
      <c r="H37" s="4" t="s">
        <v>71</v>
      </c>
      <c r="I37" s="4" t="s">
        <v>71</v>
      </c>
      <c r="J37" s="4" t="s">
        <v>71</v>
      </c>
      <c r="K37" s="4" t="s">
        <v>71</v>
      </c>
      <c r="L37" s="4" t="s">
        <v>71</v>
      </c>
      <c r="M37" s="4" t="s">
        <v>71</v>
      </c>
      <c r="N37" s="4" t="s">
        <v>71</v>
      </c>
      <c r="O37" s="4" t="s">
        <v>71</v>
      </c>
      <c r="P37" s="4" t="s">
        <v>71</v>
      </c>
      <c r="Q37" s="4" t="s">
        <v>71</v>
      </c>
      <c r="R37" s="4">
        <v>1</v>
      </c>
    </row>
    <row r="38" spans="1:18">
      <c r="A38" s="99">
        <v>3</v>
      </c>
      <c r="B38" s="3" t="s">
        <v>43</v>
      </c>
      <c r="C38" s="16">
        <v>55000</v>
      </c>
      <c r="D38" s="4">
        <v>0</v>
      </c>
      <c r="E38" s="4">
        <f t="shared" si="0"/>
        <v>0</v>
      </c>
      <c r="F38" s="4" t="s">
        <v>71</v>
      </c>
      <c r="G38" s="4" t="s">
        <v>71</v>
      </c>
      <c r="H38" s="4" t="s">
        <v>71</v>
      </c>
      <c r="I38" s="4" t="s">
        <v>71</v>
      </c>
      <c r="J38" s="4" t="s">
        <v>71</v>
      </c>
      <c r="K38" s="4" t="s">
        <v>71</v>
      </c>
      <c r="L38" s="4" t="s">
        <v>71</v>
      </c>
      <c r="M38" s="4" t="s">
        <v>71</v>
      </c>
      <c r="N38" s="4" t="s">
        <v>71</v>
      </c>
      <c r="O38" s="4" t="s">
        <v>71</v>
      </c>
      <c r="P38" s="4" t="s">
        <v>71</v>
      </c>
      <c r="Q38" s="4" t="s">
        <v>71</v>
      </c>
      <c r="R38" s="4">
        <v>1</v>
      </c>
    </row>
    <row r="39" spans="1:18">
      <c r="A39" s="99">
        <v>4</v>
      </c>
      <c r="B39" s="3" t="s">
        <v>44</v>
      </c>
      <c r="C39" s="16">
        <v>200000</v>
      </c>
      <c r="D39" s="4">
        <v>1</v>
      </c>
      <c r="E39" s="4">
        <f t="shared" si="0"/>
        <v>200000</v>
      </c>
      <c r="F39" s="4">
        <v>1</v>
      </c>
      <c r="G39" s="4" t="s">
        <v>71</v>
      </c>
      <c r="H39" s="4" t="s">
        <v>71</v>
      </c>
      <c r="I39" s="4" t="s">
        <v>71</v>
      </c>
      <c r="J39" s="4" t="s">
        <v>71</v>
      </c>
      <c r="K39" s="4" t="s">
        <v>71</v>
      </c>
      <c r="L39" s="4" t="s">
        <v>71</v>
      </c>
      <c r="M39" s="4" t="s">
        <v>71</v>
      </c>
      <c r="N39" s="4" t="s">
        <v>71</v>
      </c>
      <c r="O39" s="4" t="s">
        <v>71</v>
      </c>
      <c r="P39" s="4" t="s">
        <v>71</v>
      </c>
      <c r="Q39" s="4" t="s">
        <v>71</v>
      </c>
      <c r="R39" s="4" t="s">
        <v>71</v>
      </c>
    </row>
    <row r="40" spans="1:18">
      <c r="A40" s="99">
        <v>5</v>
      </c>
      <c r="B40" s="3" t="s">
        <v>45</v>
      </c>
      <c r="C40" s="16">
        <v>55000</v>
      </c>
      <c r="D40" s="4">
        <v>0</v>
      </c>
      <c r="E40" s="4">
        <f t="shared" si="0"/>
        <v>0</v>
      </c>
      <c r="F40" s="4" t="s">
        <v>71</v>
      </c>
      <c r="G40" s="4" t="s">
        <v>71</v>
      </c>
      <c r="H40" s="4" t="s">
        <v>71</v>
      </c>
      <c r="I40" s="4" t="s">
        <v>71</v>
      </c>
      <c r="J40" s="4" t="s">
        <v>71</v>
      </c>
      <c r="K40" s="4" t="s">
        <v>71</v>
      </c>
      <c r="L40" s="4" t="s">
        <v>71</v>
      </c>
      <c r="M40" s="4" t="s">
        <v>71</v>
      </c>
      <c r="N40" s="4" t="s">
        <v>71</v>
      </c>
      <c r="O40" s="4" t="s">
        <v>71</v>
      </c>
      <c r="P40" s="4" t="s">
        <v>71</v>
      </c>
      <c r="Q40" s="4" t="s">
        <v>71</v>
      </c>
      <c r="R40" s="4" t="s">
        <v>71</v>
      </c>
    </row>
    <row r="41" spans="1:18">
      <c r="A41" s="99">
        <v>6</v>
      </c>
      <c r="B41" s="3" t="s">
        <v>46</v>
      </c>
      <c r="C41" s="16">
        <v>200000</v>
      </c>
      <c r="D41" s="4">
        <v>0</v>
      </c>
      <c r="E41" s="4">
        <f t="shared" si="0"/>
        <v>0</v>
      </c>
      <c r="F41" s="4" t="s">
        <v>71</v>
      </c>
      <c r="G41" s="4" t="s">
        <v>71</v>
      </c>
      <c r="H41" s="4" t="s">
        <v>71</v>
      </c>
      <c r="I41" s="4" t="s">
        <v>71</v>
      </c>
      <c r="J41" s="4" t="s">
        <v>71</v>
      </c>
      <c r="K41" s="4" t="s">
        <v>71</v>
      </c>
      <c r="L41" s="4" t="s">
        <v>71</v>
      </c>
      <c r="M41" s="4" t="s">
        <v>71</v>
      </c>
      <c r="N41" s="4" t="s">
        <v>71</v>
      </c>
      <c r="O41" s="4" t="s">
        <v>71</v>
      </c>
      <c r="P41" s="4" t="s">
        <v>71</v>
      </c>
      <c r="Q41" s="4" t="s">
        <v>71</v>
      </c>
      <c r="R41" s="4" t="s">
        <v>71</v>
      </c>
    </row>
    <row r="42" spans="1:18">
      <c r="A42" s="99">
        <v>7</v>
      </c>
      <c r="B42" s="3" t="s">
        <v>47</v>
      </c>
      <c r="C42" s="16">
        <v>200000</v>
      </c>
      <c r="D42" s="4">
        <v>2</v>
      </c>
      <c r="E42" s="4">
        <f t="shared" si="0"/>
        <v>400000</v>
      </c>
      <c r="F42" s="4">
        <v>2</v>
      </c>
      <c r="G42" s="4" t="s">
        <v>71</v>
      </c>
      <c r="H42" s="4" t="s">
        <v>71</v>
      </c>
      <c r="I42" s="4" t="s">
        <v>71</v>
      </c>
      <c r="J42" s="4" t="s">
        <v>71</v>
      </c>
      <c r="K42" s="4" t="s">
        <v>71</v>
      </c>
      <c r="L42" s="4" t="s">
        <v>71</v>
      </c>
      <c r="M42" s="4" t="s">
        <v>71</v>
      </c>
      <c r="N42" s="4" t="s">
        <v>71</v>
      </c>
      <c r="O42" s="4" t="s">
        <v>71</v>
      </c>
      <c r="P42" s="4" t="s">
        <v>71</v>
      </c>
      <c r="Q42" s="4" t="s">
        <v>71</v>
      </c>
      <c r="R42" s="4" t="s">
        <v>71</v>
      </c>
    </row>
    <row r="43" spans="1:18">
      <c r="A43" s="99">
        <v>8</v>
      </c>
      <c r="B43" s="3" t="s">
        <v>48</v>
      </c>
      <c r="C43" s="18">
        <v>45000</v>
      </c>
      <c r="D43" s="4">
        <v>0</v>
      </c>
      <c r="E43" s="4">
        <f t="shared" si="0"/>
        <v>0</v>
      </c>
      <c r="F43" s="4" t="s">
        <v>71</v>
      </c>
      <c r="G43" s="4" t="s">
        <v>71</v>
      </c>
      <c r="H43" s="4" t="s">
        <v>71</v>
      </c>
      <c r="I43" s="4" t="s">
        <v>71</v>
      </c>
      <c r="J43" s="4" t="s">
        <v>71</v>
      </c>
      <c r="K43" s="4" t="s">
        <v>71</v>
      </c>
      <c r="L43" s="4" t="s">
        <v>71</v>
      </c>
      <c r="M43" s="4" t="s">
        <v>71</v>
      </c>
      <c r="N43" s="4" t="s">
        <v>71</v>
      </c>
      <c r="O43" s="4" t="s">
        <v>71</v>
      </c>
      <c r="P43" s="4" t="s">
        <v>71</v>
      </c>
      <c r="Q43" s="4" t="s">
        <v>71</v>
      </c>
      <c r="R43" s="4" t="s">
        <v>71</v>
      </c>
    </row>
    <row r="44" spans="1:18">
      <c r="A44" s="99">
        <v>9</v>
      </c>
      <c r="B44" s="3" t="s">
        <v>49</v>
      </c>
      <c r="C44" s="16">
        <v>130000</v>
      </c>
      <c r="D44" s="4">
        <v>0</v>
      </c>
      <c r="E44" s="4">
        <f t="shared" si="0"/>
        <v>0</v>
      </c>
      <c r="F44" s="4" t="s">
        <v>71</v>
      </c>
      <c r="G44" s="4" t="s">
        <v>71</v>
      </c>
      <c r="H44" s="4" t="s">
        <v>71</v>
      </c>
      <c r="I44" s="4" t="s">
        <v>71</v>
      </c>
      <c r="J44" s="4" t="s">
        <v>71</v>
      </c>
      <c r="K44" s="4" t="s">
        <v>71</v>
      </c>
      <c r="L44" s="4" t="s">
        <v>71</v>
      </c>
      <c r="M44" s="4" t="s">
        <v>71</v>
      </c>
      <c r="N44" s="4" t="s">
        <v>71</v>
      </c>
      <c r="O44" s="4" t="s">
        <v>71</v>
      </c>
      <c r="P44" s="4" t="s">
        <v>71</v>
      </c>
      <c r="Q44" s="4" t="s">
        <v>71</v>
      </c>
      <c r="R44" s="4" t="s">
        <v>71</v>
      </c>
    </row>
    <row r="45" spans="1:18">
      <c r="A45" s="99">
        <v>10</v>
      </c>
      <c r="B45" s="3" t="s">
        <v>50</v>
      </c>
      <c r="C45" s="16">
        <v>200000</v>
      </c>
      <c r="D45" s="4">
        <v>2</v>
      </c>
      <c r="E45" s="4">
        <f t="shared" si="0"/>
        <v>400000</v>
      </c>
      <c r="F45" s="4">
        <v>2</v>
      </c>
      <c r="G45" s="4" t="s">
        <v>71</v>
      </c>
      <c r="H45" s="4" t="s">
        <v>71</v>
      </c>
      <c r="I45" s="4" t="s">
        <v>71</v>
      </c>
      <c r="J45" s="4" t="s">
        <v>71</v>
      </c>
      <c r="K45" s="4" t="s">
        <v>71</v>
      </c>
      <c r="L45" s="4" t="s">
        <v>71</v>
      </c>
      <c r="M45" s="4" t="s">
        <v>71</v>
      </c>
      <c r="N45" s="4" t="s">
        <v>71</v>
      </c>
      <c r="O45" s="4" t="s">
        <v>71</v>
      </c>
      <c r="P45" s="4" t="s">
        <v>71</v>
      </c>
      <c r="Q45" s="4" t="s">
        <v>71</v>
      </c>
      <c r="R45" s="4" t="s">
        <v>71</v>
      </c>
    </row>
    <row r="46" spans="1:18">
      <c r="A46" s="147" t="s">
        <v>52</v>
      </c>
      <c r="B46" s="148"/>
      <c r="C46" s="120">
        <v>0</v>
      </c>
      <c r="D46" s="46">
        <v>0</v>
      </c>
      <c r="E46" s="4">
        <f t="shared" si="0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</row>
    <row r="47" spans="1:18">
      <c r="A47" s="99">
        <v>1</v>
      </c>
      <c r="B47" s="3" t="s">
        <v>41</v>
      </c>
      <c r="C47" s="18">
        <v>350000</v>
      </c>
      <c r="D47" s="4">
        <v>0</v>
      </c>
      <c r="E47" s="4">
        <f t="shared" si="0"/>
        <v>0</v>
      </c>
      <c r="F47" s="4" t="s">
        <v>71</v>
      </c>
      <c r="G47" s="4" t="s">
        <v>71</v>
      </c>
      <c r="H47" s="4"/>
      <c r="I47" s="4" t="s">
        <v>71</v>
      </c>
      <c r="J47" s="4" t="s">
        <v>71</v>
      </c>
      <c r="K47" s="4" t="s">
        <v>71</v>
      </c>
      <c r="L47" s="4" t="s">
        <v>71</v>
      </c>
      <c r="M47" s="4" t="s">
        <v>71</v>
      </c>
      <c r="N47" s="4" t="s">
        <v>71</v>
      </c>
      <c r="O47" s="4" t="s">
        <v>71</v>
      </c>
      <c r="P47" s="4" t="s">
        <v>71</v>
      </c>
      <c r="Q47" s="4" t="s">
        <v>71</v>
      </c>
      <c r="R47" s="4">
        <v>2</v>
      </c>
    </row>
    <row r="48" spans="1:18">
      <c r="A48" s="99">
        <v>2</v>
      </c>
      <c r="B48" s="3" t="s">
        <v>42</v>
      </c>
      <c r="C48" s="18">
        <v>45000</v>
      </c>
      <c r="D48" s="4">
        <v>0</v>
      </c>
      <c r="E48" s="4">
        <f t="shared" si="0"/>
        <v>0</v>
      </c>
      <c r="F48" s="4" t="s">
        <v>71</v>
      </c>
      <c r="G48" s="4" t="s">
        <v>71</v>
      </c>
      <c r="H48" s="4"/>
      <c r="I48" s="4" t="s">
        <v>71</v>
      </c>
      <c r="J48" s="4" t="s">
        <v>71</v>
      </c>
      <c r="K48" s="4" t="s">
        <v>71</v>
      </c>
      <c r="L48" s="4" t="s">
        <v>71</v>
      </c>
      <c r="M48" s="4" t="s">
        <v>71</v>
      </c>
      <c r="N48" s="4" t="s">
        <v>71</v>
      </c>
      <c r="O48" s="4" t="s">
        <v>71</v>
      </c>
      <c r="P48" s="4" t="s">
        <v>71</v>
      </c>
      <c r="Q48" s="4" t="s">
        <v>71</v>
      </c>
      <c r="R48" s="4">
        <v>2</v>
      </c>
    </row>
    <row r="49" spans="1:18">
      <c r="A49" s="99">
        <v>3</v>
      </c>
      <c r="B49" s="3" t="s">
        <v>43</v>
      </c>
      <c r="C49" s="16">
        <v>55000</v>
      </c>
      <c r="D49" s="4">
        <v>0</v>
      </c>
      <c r="E49" s="4">
        <f t="shared" si="0"/>
        <v>0</v>
      </c>
      <c r="F49" s="4" t="s">
        <v>71</v>
      </c>
      <c r="G49" s="4" t="s">
        <v>71</v>
      </c>
      <c r="H49" s="4"/>
      <c r="I49" s="4" t="s">
        <v>71</v>
      </c>
      <c r="J49" s="4" t="s">
        <v>71</v>
      </c>
      <c r="K49" s="4" t="s">
        <v>71</v>
      </c>
      <c r="L49" s="4" t="s">
        <v>71</v>
      </c>
      <c r="M49" s="4" t="s">
        <v>71</v>
      </c>
      <c r="N49" s="4" t="s">
        <v>71</v>
      </c>
      <c r="O49" s="4" t="s">
        <v>71</v>
      </c>
      <c r="P49" s="4" t="s">
        <v>71</v>
      </c>
      <c r="Q49" s="4" t="s">
        <v>71</v>
      </c>
      <c r="R49" s="4" t="s">
        <v>71</v>
      </c>
    </row>
    <row r="50" spans="1:18">
      <c r="A50" s="99">
        <v>4</v>
      </c>
      <c r="B50" s="3" t="s">
        <v>44</v>
      </c>
      <c r="C50" s="16">
        <v>200000</v>
      </c>
      <c r="D50" s="4">
        <v>1</v>
      </c>
      <c r="E50" s="4">
        <f t="shared" si="0"/>
        <v>200000</v>
      </c>
      <c r="F50" s="4">
        <v>1</v>
      </c>
      <c r="G50" s="4" t="s">
        <v>71</v>
      </c>
      <c r="H50" s="4"/>
      <c r="I50" s="4" t="s">
        <v>71</v>
      </c>
      <c r="J50" s="4" t="s">
        <v>71</v>
      </c>
      <c r="K50" s="4" t="s">
        <v>71</v>
      </c>
      <c r="L50" s="4" t="s">
        <v>71</v>
      </c>
      <c r="M50" s="4" t="s">
        <v>71</v>
      </c>
      <c r="N50" s="4" t="s">
        <v>71</v>
      </c>
      <c r="O50" s="4" t="s">
        <v>71</v>
      </c>
      <c r="P50" s="4" t="s">
        <v>71</v>
      </c>
      <c r="Q50" s="4" t="s">
        <v>71</v>
      </c>
      <c r="R50" s="4" t="s">
        <v>71</v>
      </c>
    </row>
    <row r="51" spans="1:18">
      <c r="A51" s="99">
        <v>5</v>
      </c>
      <c r="B51" s="3" t="s">
        <v>45</v>
      </c>
      <c r="C51" s="16">
        <v>55000</v>
      </c>
      <c r="D51" s="4">
        <v>0</v>
      </c>
      <c r="E51" s="4">
        <f t="shared" si="0"/>
        <v>0</v>
      </c>
      <c r="F51" s="4" t="s">
        <v>71</v>
      </c>
      <c r="G51" s="4" t="s">
        <v>71</v>
      </c>
      <c r="H51" s="4"/>
      <c r="I51" s="4" t="s">
        <v>71</v>
      </c>
      <c r="J51" s="4" t="s">
        <v>71</v>
      </c>
      <c r="K51" s="4" t="s">
        <v>71</v>
      </c>
      <c r="L51" s="4" t="s">
        <v>71</v>
      </c>
      <c r="M51" s="4" t="s">
        <v>71</v>
      </c>
      <c r="N51" s="4" t="s">
        <v>71</v>
      </c>
      <c r="O51" s="4" t="s">
        <v>71</v>
      </c>
      <c r="P51" s="4" t="s">
        <v>71</v>
      </c>
      <c r="Q51" s="4" t="s">
        <v>71</v>
      </c>
      <c r="R51" s="4">
        <v>1</v>
      </c>
    </row>
    <row r="52" spans="1:18">
      <c r="A52" s="99">
        <v>6</v>
      </c>
      <c r="B52" s="3" t="s">
        <v>46</v>
      </c>
      <c r="C52" s="16">
        <v>200000</v>
      </c>
      <c r="D52" s="4">
        <v>0</v>
      </c>
      <c r="E52" s="4">
        <f t="shared" si="0"/>
        <v>0</v>
      </c>
      <c r="F52" s="4" t="s">
        <v>71</v>
      </c>
      <c r="G52" s="4" t="s">
        <v>71</v>
      </c>
      <c r="H52" s="4"/>
      <c r="I52" s="4" t="s">
        <v>71</v>
      </c>
      <c r="J52" s="4" t="s">
        <v>71</v>
      </c>
      <c r="K52" s="4" t="s">
        <v>71</v>
      </c>
      <c r="L52" s="4" t="s">
        <v>71</v>
      </c>
      <c r="M52" s="4" t="s">
        <v>71</v>
      </c>
      <c r="N52" s="4" t="s">
        <v>71</v>
      </c>
      <c r="O52" s="4" t="s">
        <v>71</v>
      </c>
      <c r="P52" s="4" t="s">
        <v>71</v>
      </c>
      <c r="Q52" s="4" t="s">
        <v>71</v>
      </c>
      <c r="R52" s="4" t="s">
        <v>71</v>
      </c>
    </row>
    <row r="53" spans="1:18">
      <c r="A53" s="99">
        <v>7</v>
      </c>
      <c r="B53" s="3" t="s">
        <v>47</v>
      </c>
      <c r="C53" s="16">
        <v>200000</v>
      </c>
      <c r="D53" s="4">
        <v>2</v>
      </c>
      <c r="E53" s="4">
        <f t="shared" si="0"/>
        <v>400000</v>
      </c>
      <c r="F53" s="4" t="s">
        <v>71</v>
      </c>
      <c r="G53" s="4">
        <v>2</v>
      </c>
      <c r="H53" s="4"/>
      <c r="I53" s="4" t="s">
        <v>71</v>
      </c>
      <c r="J53" s="4" t="s">
        <v>71</v>
      </c>
      <c r="K53" s="4">
        <v>1</v>
      </c>
      <c r="L53" s="4" t="s">
        <v>71</v>
      </c>
      <c r="M53" s="4" t="s">
        <v>71</v>
      </c>
      <c r="N53" s="4">
        <v>1</v>
      </c>
      <c r="O53" s="4" t="s">
        <v>71</v>
      </c>
      <c r="P53" s="4" t="s">
        <v>71</v>
      </c>
      <c r="Q53" s="4">
        <v>2</v>
      </c>
      <c r="R53" s="4" t="s">
        <v>71</v>
      </c>
    </row>
    <row r="54" spans="1:18">
      <c r="A54" s="99">
        <v>8</v>
      </c>
      <c r="B54" s="3" t="s">
        <v>48</v>
      </c>
      <c r="C54" s="18">
        <v>45000</v>
      </c>
      <c r="D54" s="4">
        <v>0</v>
      </c>
      <c r="E54" s="4">
        <f t="shared" si="0"/>
        <v>0</v>
      </c>
      <c r="F54" s="4" t="s">
        <v>71</v>
      </c>
      <c r="G54" s="4" t="s">
        <v>71</v>
      </c>
      <c r="H54" s="4"/>
      <c r="I54" s="4" t="s">
        <v>71</v>
      </c>
      <c r="J54" s="4" t="s">
        <v>71</v>
      </c>
      <c r="K54" s="4" t="s">
        <v>71</v>
      </c>
      <c r="L54" s="4" t="s">
        <v>71</v>
      </c>
      <c r="M54" s="4" t="s">
        <v>71</v>
      </c>
      <c r="N54" s="4" t="s">
        <v>71</v>
      </c>
      <c r="O54" s="4" t="s">
        <v>71</v>
      </c>
      <c r="P54" s="4" t="s">
        <v>71</v>
      </c>
      <c r="Q54" s="4" t="s">
        <v>71</v>
      </c>
      <c r="R54" s="4" t="s">
        <v>71</v>
      </c>
    </row>
    <row r="55" spans="1:18">
      <c r="A55" s="99">
        <v>9</v>
      </c>
      <c r="B55" s="3" t="s">
        <v>49</v>
      </c>
      <c r="C55" s="16">
        <v>130000</v>
      </c>
      <c r="D55" s="4">
        <v>0</v>
      </c>
      <c r="E55" s="4">
        <f t="shared" si="0"/>
        <v>0</v>
      </c>
      <c r="F55" s="4" t="s">
        <v>71</v>
      </c>
      <c r="G55" s="4" t="s">
        <v>71</v>
      </c>
      <c r="H55" s="4"/>
      <c r="I55" s="4" t="s">
        <v>71</v>
      </c>
      <c r="J55" s="4" t="s">
        <v>71</v>
      </c>
      <c r="K55" s="4" t="s">
        <v>71</v>
      </c>
      <c r="L55" s="4" t="s">
        <v>71</v>
      </c>
      <c r="M55" s="4" t="s">
        <v>71</v>
      </c>
      <c r="N55" s="4" t="s">
        <v>71</v>
      </c>
      <c r="O55" s="4" t="s">
        <v>71</v>
      </c>
      <c r="P55" s="4" t="s">
        <v>71</v>
      </c>
      <c r="Q55" s="4" t="s">
        <v>71</v>
      </c>
      <c r="R55" s="4">
        <v>2</v>
      </c>
    </row>
    <row r="56" spans="1:18">
      <c r="A56" s="99">
        <v>10</v>
      </c>
      <c r="B56" s="3" t="s">
        <v>50</v>
      </c>
      <c r="C56" s="16">
        <v>200000</v>
      </c>
      <c r="D56" s="4">
        <v>1</v>
      </c>
      <c r="E56" s="4">
        <f t="shared" si="0"/>
        <v>200000</v>
      </c>
      <c r="F56" s="4">
        <v>1</v>
      </c>
      <c r="G56" s="4" t="s">
        <v>71</v>
      </c>
      <c r="H56" s="4"/>
      <c r="I56" s="4" t="s">
        <v>71</v>
      </c>
      <c r="J56" s="4" t="s">
        <v>71</v>
      </c>
      <c r="K56" s="4" t="s">
        <v>71</v>
      </c>
      <c r="L56" s="4" t="s">
        <v>71</v>
      </c>
      <c r="M56" s="4" t="s">
        <v>71</v>
      </c>
      <c r="N56" s="4" t="s">
        <v>71</v>
      </c>
      <c r="O56" s="4" t="s">
        <v>71</v>
      </c>
      <c r="P56" s="4" t="s">
        <v>71</v>
      </c>
      <c r="Q56" s="4" t="s">
        <v>71</v>
      </c>
      <c r="R56" s="4" t="s">
        <v>71</v>
      </c>
    </row>
    <row r="57" spans="1:18">
      <c r="A57" s="147" t="s">
        <v>53</v>
      </c>
      <c r="B57" s="148"/>
      <c r="C57" s="120">
        <v>0</v>
      </c>
      <c r="D57" s="46">
        <v>0</v>
      </c>
      <c r="E57" s="4">
        <f t="shared" si="0"/>
        <v>0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18">
      <c r="A58" s="100">
        <v>1</v>
      </c>
      <c r="B58" s="3" t="s">
        <v>54</v>
      </c>
      <c r="C58" s="16">
        <v>120000</v>
      </c>
      <c r="D58" s="4">
        <v>0</v>
      </c>
      <c r="E58" s="4">
        <f t="shared" si="0"/>
        <v>0</v>
      </c>
      <c r="F58" s="4" t="s">
        <v>71</v>
      </c>
      <c r="G58" s="4" t="s">
        <v>71</v>
      </c>
      <c r="H58" s="4" t="s">
        <v>71</v>
      </c>
      <c r="I58" s="4" t="s">
        <v>71</v>
      </c>
      <c r="J58" s="4" t="s">
        <v>71</v>
      </c>
      <c r="K58" s="4" t="s">
        <v>71</v>
      </c>
      <c r="L58" s="4" t="s">
        <v>71</v>
      </c>
      <c r="M58" s="4" t="s">
        <v>71</v>
      </c>
      <c r="N58" s="4" t="s">
        <v>71</v>
      </c>
      <c r="O58" s="4" t="s">
        <v>71</v>
      </c>
      <c r="P58" s="4" t="s">
        <v>71</v>
      </c>
      <c r="Q58" s="4" t="s">
        <v>71</v>
      </c>
      <c r="R58" s="4" t="s">
        <v>71</v>
      </c>
    </row>
    <row r="59" spans="1:18" s="61" customFormat="1">
      <c r="A59" s="47"/>
      <c r="B59" s="48" t="s">
        <v>21</v>
      </c>
      <c r="C59" s="92"/>
      <c r="D59" s="49">
        <f t="shared" ref="D59:R59" si="1">SUM(D7:D58)</f>
        <v>46</v>
      </c>
      <c r="E59" s="49">
        <f>SUM(E9:E58)</f>
        <v>6043000</v>
      </c>
      <c r="F59" s="49">
        <f t="shared" si="1"/>
        <v>38</v>
      </c>
      <c r="G59" s="49">
        <f t="shared" si="1"/>
        <v>8</v>
      </c>
      <c r="H59" s="49">
        <f t="shared" si="1"/>
        <v>0</v>
      </c>
      <c r="I59" s="49">
        <f t="shared" si="1"/>
        <v>0</v>
      </c>
      <c r="J59" s="49">
        <f t="shared" si="1"/>
        <v>1</v>
      </c>
      <c r="K59" s="49">
        <f t="shared" si="1"/>
        <v>5</v>
      </c>
      <c r="L59" s="49">
        <f t="shared" si="1"/>
        <v>0</v>
      </c>
      <c r="M59" s="49">
        <f t="shared" si="1"/>
        <v>0</v>
      </c>
      <c r="N59" s="49">
        <f t="shared" si="1"/>
        <v>2</v>
      </c>
      <c r="O59" s="49">
        <f t="shared" si="1"/>
        <v>0</v>
      </c>
      <c r="P59" s="49">
        <f t="shared" si="1"/>
        <v>0</v>
      </c>
      <c r="Q59" s="49">
        <f t="shared" si="1"/>
        <v>8</v>
      </c>
      <c r="R59" s="49">
        <f t="shared" si="1"/>
        <v>18</v>
      </c>
    </row>
  </sheetData>
  <mergeCells count="22">
    <mergeCell ref="G4:G5"/>
    <mergeCell ref="A20:B20"/>
    <mergeCell ref="A22:B22"/>
    <mergeCell ref="A24:B24"/>
    <mergeCell ref="A35:B35"/>
    <mergeCell ref="C4:C5"/>
    <mergeCell ref="A57:B57"/>
    <mergeCell ref="A1:R1"/>
    <mergeCell ref="A2:J2"/>
    <mergeCell ref="K2:R2"/>
    <mergeCell ref="A3:J3"/>
    <mergeCell ref="K3:R3"/>
    <mergeCell ref="H4:Q5"/>
    <mergeCell ref="R4:R5"/>
    <mergeCell ref="A7:B7"/>
    <mergeCell ref="A8:B8"/>
    <mergeCell ref="A16:B16"/>
    <mergeCell ref="A4:A5"/>
    <mergeCell ref="B4:B5"/>
    <mergeCell ref="D4:D5"/>
    <mergeCell ref="F4:F5"/>
    <mergeCell ref="A46:B46"/>
  </mergeCells>
  <pageMargins left="0.75" right="0.75" top="1" bottom="1" header="0.5" footer="0.5"/>
  <pageSetup scale="3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topLeftCell="A47" workbookViewId="0">
      <selection activeCell="E60" sqref="E60"/>
    </sheetView>
  </sheetViews>
  <sheetFormatPr defaultColWidth="21.85546875" defaultRowHeight="15.75"/>
  <cols>
    <col min="1" max="1" width="5" style="31" customWidth="1"/>
    <col min="2" max="2" width="47.140625" style="13" customWidth="1"/>
    <col min="3" max="3" width="23.28515625" style="104" customWidth="1"/>
    <col min="4" max="4" width="9.7109375" style="13" customWidth="1"/>
    <col min="5" max="5" width="19.140625" style="13" customWidth="1"/>
    <col min="6" max="6" width="10.5703125" style="13" customWidth="1"/>
    <col min="7" max="7" width="10.42578125" style="13" customWidth="1"/>
    <col min="8" max="9" width="4.5703125" style="13" customWidth="1"/>
    <col min="10" max="16" width="4.85546875" style="13" customWidth="1"/>
    <col min="17" max="17" width="6" style="13" bestFit="1" customWidth="1"/>
    <col min="18" max="18" width="14.42578125" style="13" customWidth="1"/>
    <col min="19" max="19" width="11.42578125" style="13" customWidth="1"/>
    <col min="20" max="16384" width="21.85546875" style="13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>
      <c r="A2" s="139" t="s">
        <v>96</v>
      </c>
      <c r="B2" s="139"/>
      <c r="C2" s="139"/>
      <c r="D2" s="139"/>
      <c r="E2" s="139"/>
      <c r="F2" s="139"/>
      <c r="G2" s="139"/>
      <c r="H2" s="139"/>
      <c r="I2" s="139"/>
      <c r="J2" s="139"/>
      <c r="K2" s="139" t="s">
        <v>108</v>
      </c>
      <c r="L2" s="139"/>
      <c r="M2" s="139"/>
      <c r="N2" s="139"/>
      <c r="O2" s="139"/>
      <c r="P2" s="139"/>
      <c r="Q2" s="139"/>
      <c r="R2" s="139"/>
    </row>
    <row r="3" spans="1:18">
      <c r="A3" s="139" t="s">
        <v>109</v>
      </c>
      <c r="B3" s="139"/>
      <c r="C3" s="139"/>
      <c r="D3" s="139"/>
      <c r="E3" s="139"/>
      <c r="F3" s="139"/>
      <c r="G3" s="139"/>
      <c r="H3" s="139"/>
      <c r="I3" s="139"/>
      <c r="J3" s="139"/>
      <c r="K3" s="139" t="s">
        <v>104</v>
      </c>
      <c r="L3" s="139"/>
      <c r="M3" s="139"/>
      <c r="N3" s="139"/>
      <c r="O3" s="139"/>
      <c r="P3" s="139"/>
      <c r="Q3" s="139"/>
      <c r="R3" s="139"/>
    </row>
    <row r="4" spans="1:18" ht="15.75" customHeight="1">
      <c r="A4" s="130" t="s">
        <v>1</v>
      </c>
      <c r="B4" s="131" t="s">
        <v>2</v>
      </c>
      <c r="C4" s="126" t="s">
        <v>152</v>
      </c>
      <c r="D4" s="127" t="s">
        <v>3</v>
      </c>
      <c r="E4" s="118"/>
      <c r="F4" s="130" t="s">
        <v>4</v>
      </c>
      <c r="G4" s="130" t="s">
        <v>5</v>
      </c>
      <c r="H4" s="130" t="s">
        <v>6</v>
      </c>
      <c r="I4" s="130"/>
      <c r="J4" s="130"/>
      <c r="K4" s="130"/>
      <c r="L4" s="130"/>
      <c r="M4" s="130"/>
      <c r="N4" s="130"/>
      <c r="O4" s="130"/>
      <c r="P4" s="130"/>
      <c r="Q4" s="130"/>
      <c r="R4" s="130" t="s">
        <v>7</v>
      </c>
    </row>
    <row r="5" spans="1:18" ht="29.25" customHeight="1">
      <c r="A5" s="130"/>
      <c r="B5" s="131"/>
      <c r="C5" s="127"/>
      <c r="D5" s="130"/>
      <c r="E5" s="119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>
      <c r="A6" s="1" t="s">
        <v>8</v>
      </c>
      <c r="B6" s="1" t="s">
        <v>9</v>
      </c>
      <c r="C6" s="1" t="s">
        <v>153</v>
      </c>
      <c r="D6" s="45" t="s">
        <v>154</v>
      </c>
      <c r="E6" s="45"/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  <c r="O6" s="1" t="s">
        <v>19</v>
      </c>
      <c r="P6" s="1" t="s">
        <v>20</v>
      </c>
      <c r="Q6" s="1" t="s">
        <v>21</v>
      </c>
      <c r="R6" s="1" t="s">
        <v>22</v>
      </c>
    </row>
    <row r="7" spans="1:18">
      <c r="A7" s="147" t="s">
        <v>23</v>
      </c>
      <c r="B7" s="148"/>
      <c r="C7" s="103"/>
      <c r="D7" s="46"/>
      <c r="E7" s="122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3">
        <f t="shared" ref="Q7" si="0">SUM(H7:P7)</f>
        <v>0</v>
      </c>
      <c r="R7" s="46"/>
    </row>
    <row r="8" spans="1:18">
      <c r="A8" s="147" t="s">
        <v>24</v>
      </c>
      <c r="B8" s="148"/>
      <c r="C8" s="103"/>
      <c r="D8" s="46"/>
      <c r="E8" s="122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3">
        <f t="shared" ref="Q8:Q15" si="1">SUM(H8:P8)</f>
        <v>0</v>
      </c>
      <c r="R8" s="46"/>
    </row>
    <row r="9" spans="1:18">
      <c r="A9" s="99">
        <v>1</v>
      </c>
      <c r="B9" s="3" t="s">
        <v>25</v>
      </c>
      <c r="C9" s="18">
        <v>150000</v>
      </c>
      <c r="D9" s="3">
        <v>0</v>
      </c>
      <c r="E9" s="3">
        <f>MMULT(C9,D9)</f>
        <v>0</v>
      </c>
      <c r="F9" s="3">
        <v>0</v>
      </c>
      <c r="G9" s="3">
        <v>0</v>
      </c>
      <c r="H9" s="3"/>
      <c r="I9" s="3"/>
      <c r="J9" s="3"/>
      <c r="K9" s="3"/>
      <c r="L9" s="3"/>
      <c r="M9" s="3"/>
      <c r="N9" s="3"/>
      <c r="O9" s="3"/>
      <c r="P9" s="3"/>
      <c r="Q9" s="3">
        <f t="shared" si="1"/>
        <v>0</v>
      </c>
      <c r="R9" s="3"/>
    </row>
    <row r="10" spans="1:18">
      <c r="A10" s="99">
        <v>2</v>
      </c>
      <c r="B10" s="3" t="s">
        <v>26</v>
      </c>
      <c r="C10" s="18">
        <v>35000</v>
      </c>
      <c r="D10" s="3">
        <v>1</v>
      </c>
      <c r="E10" s="3">
        <f t="shared" ref="E10:E58" si="2">MMULT(C10,D10)</f>
        <v>35000</v>
      </c>
      <c r="F10" s="3">
        <v>1</v>
      </c>
      <c r="G10" s="3">
        <v>0</v>
      </c>
      <c r="H10" s="3"/>
      <c r="I10" s="3"/>
      <c r="J10" s="3"/>
      <c r="K10" s="3"/>
      <c r="L10" s="3"/>
      <c r="M10" s="3"/>
      <c r="N10" s="3"/>
      <c r="O10" s="3"/>
      <c r="P10" s="3"/>
      <c r="Q10" s="3">
        <f t="shared" si="1"/>
        <v>0</v>
      </c>
      <c r="R10" s="3"/>
    </row>
    <row r="11" spans="1:18">
      <c r="A11" s="99">
        <v>3</v>
      </c>
      <c r="B11" s="3" t="s">
        <v>27</v>
      </c>
      <c r="C11" s="18">
        <v>60000</v>
      </c>
      <c r="D11" s="3">
        <v>3</v>
      </c>
      <c r="E11" s="3">
        <f t="shared" si="2"/>
        <v>180000</v>
      </c>
      <c r="F11" s="3">
        <v>3</v>
      </c>
      <c r="G11" s="3">
        <v>0</v>
      </c>
      <c r="H11" s="3"/>
      <c r="I11" s="3"/>
      <c r="J11" s="3"/>
      <c r="K11" s="3"/>
      <c r="L11" s="3"/>
      <c r="M11" s="3"/>
      <c r="N11" s="3"/>
      <c r="O11" s="3"/>
      <c r="P11" s="3"/>
      <c r="Q11" s="3">
        <f t="shared" si="1"/>
        <v>0</v>
      </c>
      <c r="R11" s="3"/>
    </row>
    <row r="12" spans="1:18">
      <c r="A12" s="99">
        <v>4</v>
      </c>
      <c r="B12" s="3" t="s">
        <v>28</v>
      </c>
      <c r="C12" s="18">
        <v>10000</v>
      </c>
      <c r="D12" s="3">
        <v>1</v>
      </c>
      <c r="E12" s="3">
        <f t="shared" si="2"/>
        <v>10000</v>
      </c>
      <c r="F12" s="3">
        <v>1</v>
      </c>
      <c r="G12" s="3">
        <v>0</v>
      </c>
      <c r="H12" s="3"/>
      <c r="I12" s="3"/>
      <c r="J12" s="3"/>
      <c r="K12" s="3"/>
      <c r="L12" s="3"/>
      <c r="M12" s="3"/>
      <c r="N12" s="3"/>
      <c r="O12" s="3"/>
      <c r="P12" s="3"/>
      <c r="Q12" s="3">
        <f t="shared" si="1"/>
        <v>0</v>
      </c>
      <c r="R12" s="3"/>
    </row>
    <row r="13" spans="1:18">
      <c r="A13" s="99">
        <v>5</v>
      </c>
      <c r="B13" s="3" t="s">
        <v>29</v>
      </c>
      <c r="C13" s="18">
        <v>70000</v>
      </c>
      <c r="D13" s="3">
        <v>0</v>
      </c>
      <c r="E13" s="3">
        <f t="shared" si="2"/>
        <v>0</v>
      </c>
      <c r="F13" s="3">
        <v>0</v>
      </c>
      <c r="G13" s="3">
        <v>0</v>
      </c>
      <c r="H13" s="3"/>
      <c r="I13" s="3"/>
      <c r="J13" s="3"/>
      <c r="K13" s="3"/>
      <c r="L13" s="3"/>
      <c r="M13" s="3"/>
      <c r="N13" s="3"/>
      <c r="O13" s="3"/>
      <c r="P13" s="3"/>
      <c r="Q13" s="3">
        <f t="shared" si="1"/>
        <v>0</v>
      </c>
      <c r="R13" s="3"/>
    </row>
    <row r="14" spans="1:18">
      <c r="A14" s="99">
        <v>6</v>
      </c>
      <c r="B14" s="3" t="s">
        <v>30</v>
      </c>
      <c r="C14" s="18">
        <v>40000</v>
      </c>
      <c r="D14" s="3">
        <v>0</v>
      </c>
      <c r="E14" s="3">
        <f t="shared" si="2"/>
        <v>0</v>
      </c>
      <c r="F14" s="3">
        <v>0</v>
      </c>
      <c r="G14" s="3">
        <v>0</v>
      </c>
      <c r="H14" s="3"/>
      <c r="I14" s="3"/>
      <c r="J14" s="3"/>
      <c r="K14" s="3"/>
      <c r="L14" s="3"/>
      <c r="M14" s="3"/>
      <c r="N14" s="3"/>
      <c r="O14" s="3"/>
      <c r="P14" s="3"/>
      <c r="Q14" s="3">
        <f t="shared" si="1"/>
        <v>0</v>
      </c>
      <c r="R14" s="3"/>
    </row>
    <row r="15" spans="1:18">
      <c r="A15" s="99">
        <v>7</v>
      </c>
      <c r="B15" s="3" t="s">
        <v>31</v>
      </c>
      <c r="C15" s="18">
        <v>65000</v>
      </c>
      <c r="D15" s="3">
        <v>0</v>
      </c>
      <c r="E15" s="3">
        <f t="shared" si="2"/>
        <v>0</v>
      </c>
      <c r="F15" s="3">
        <v>0</v>
      </c>
      <c r="G15" s="3">
        <v>0</v>
      </c>
      <c r="H15" s="3"/>
      <c r="I15" s="3"/>
      <c r="J15" s="3"/>
      <c r="K15" s="3"/>
      <c r="L15" s="3"/>
      <c r="M15" s="3"/>
      <c r="N15" s="3"/>
      <c r="O15" s="3"/>
      <c r="P15" s="3"/>
      <c r="Q15" s="3">
        <f t="shared" si="1"/>
        <v>0</v>
      </c>
      <c r="R15" s="3"/>
    </row>
    <row r="16" spans="1:18">
      <c r="A16" s="147" t="s">
        <v>32</v>
      </c>
      <c r="B16" s="148"/>
      <c r="C16" s="120">
        <v>0</v>
      </c>
      <c r="D16" s="46">
        <v>0</v>
      </c>
      <c r="E16" s="3">
        <f t="shared" si="2"/>
        <v>0</v>
      </c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3">
        <f t="shared" ref="Q16:Q34" si="3">SUM(H16:P16)</f>
        <v>0</v>
      </c>
      <c r="R16" s="46"/>
    </row>
    <row r="17" spans="1:18" ht="16.5" customHeight="1">
      <c r="A17" s="99">
        <v>1</v>
      </c>
      <c r="B17" s="5" t="s">
        <v>33</v>
      </c>
      <c r="C17" s="16">
        <v>120000</v>
      </c>
      <c r="D17" s="3">
        <v>0</v>
      </c>
      <c r="E17" s="3">
        <f t="shared" si="2"/>
        <v>0</v>
      </c>
      <c r="F17" s="3">
        <v>0</v>
      </c>
      <c r="G17" s="3">
        <v>0</v>
      </c>
      <c r="H17" s="3"/>
      <c r="I17" s="3"/>
      <c r="J17" s="3"/>
      <c r="K17" s="3"/>
      <c r="L17" s="3"/>
      <c r="M17" s="3"/>
      <c r="N17" s="3"/>
      <c r="O17" s="3"/>
      <c r="P17" s="3"/>
      <c r="Q17" s="3">
        <f t="shared" si="3"/>
        <v>0</v>
      </c>
      <c r="R17" s="3"/>
    </row>
    <row r="18" spans="1:18" ht="16.5" customHeight="1">
      <c r="A18" s="99">
        <v>2</v>
      </c>
      <c r="B18" s="5" t="s">
        <v>34</v>
      </c>
      <c r="C18" s="18">
        <v>610000</v>
      </c>
      <c r="D18" s="3">
        <v>0</v>
      </c>
      <c r="E18" s="3">
        <f t="shared" si="2"/>
        <v>0</v>
      </c>
      <c r="F18" s="3">
        <v>0</v>
      </c>
      <c r="G18" s="3">
        <v>0</v>
      </c>
      <c r="H18" s="3"/>
      <c r="I18" s="3"/>
      <c r="J18" s="3"/>
      <c r="K18" s="3"/>
      <c r="L18" s="3"/>
      <c r="M18" s="3"/>
      <c r="N18" s="3"/>
      <c r="O18" s="3"/>
      <c r="P18" s="3"/>
      <c r="Q18" s="3">
        <f t="shared" si="3"/>
        <v>0</v>
      </c>
      <c r="R18" s="3"/>
    </row>
    <row r="19" spans="1:18" ht="16.5" customHeight="1">
      <c r="A19" s="99">
        <v>3</v>
      </c>
      <c r="B19" s="5" t="s">
        <v>35</v>
      </c>
      <c r="C19" s="16">
        <v>50000</v>
      </c>
      <c r="D19" s="3">
        <v>0</v>
      </c>
      <c r="E19" s="3">
        <f t="shared" si="2"/>
        <v>0</v>
      </c>
      <c r="F19" s="3">
        <v>0</v>
      </c>
      <c r="G19" s="3">
        <v>0</v>
      </c>
      <c r="H19" s="3"/>
      <c r="I19" s="3"/>
      <c r="J19" s="3"/>
      <c r="K19" s="3"/>
      <c r="L19" s="3"/>
      <c r="M19" s="3"/>
      <c r="N19" s="3"/>
      <c r="O19" s="3"/>
      <c r="P19" s="3"/>
      <c r="Q19" s="3">
        <f t="shared" si="3"/>
        <v>0</v>
      </c>
      <c r="R19" s="3"/>
    </row>
    <row r="20" spans="1:18">
      <c r="A20" s="147" t="s">
        <v>36</v>
      </c>
      <c r="B20" s="148"/>
      <c r="C20" s="120">
        <v>0</v>
      </c>
      <c r="D20" s="46">
        <v>0</v>
      </c>
      <c r="E20" s="3">
        <f t="shared" si="2"/>
        <v>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3">
        <f t="shared" si="3"/>
        <v>0</v>
      </c>
      <c r="R20" s="46"/>
    </row>
    <row r="21" spans="1:18">
      <c r="A21" s="99">
        <v>1</v>
      </c>
      <c r="B21" s="3" t="s">
        <v>37</v>
      </c>
      <c r="C21" s="18">
        <v>12000</v>
      </c>
      <c r="D21" s="3">
        <v>0</v>
      </c>
      <c r="E21" s="3">
        <f t="shared" si="2"/>
        <v>0</v>
      </c>
      <c r="F21" s="3">
        <v>0</v>
      </c>
      <c r="G21" s="3">
        <v>0</v>
      </c>
      <c r="H21" s="3"/>
      <c r="I21" s="3"/>
      <c r="J21" s="3"/>
      <c r="K21" s="3"/>
      <c r="L21" s="3"/>
      <c r="M21" s="3"/>
      <c r="N21" s="3"/>
      <c r="O21" s="3"/>
      <c r="P21" s="3"/>
      <c r="Q21" s="3">
        <f t="shared" si="3"/>
        <v>0</v>
      </c>
      <c r="R21" s="3"/>
    </row>
    <row r="22" spans="1:18">
      <c r="A22" s="147" t="s">
        <v>38</v>
      </c>
      <c r="B22" s="148"/>
      <c r="C22" s="120">
        <v>0</v>
      </c>
      <c r="D22" s="46">
        <v>0</v>
      </c>
      <c r="E22" s="3">
        <f t="shared" si="2"/>
        <v>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3">
        <f t="shared" si="3"/>
        <v>0</v>
      </c>
      <c r="R22" s="46"/>
    </row>
    <row r="23" spans="1:18">
      <c r="A23" s="100">
        <v>1</v>
      </c>
      <c r="B23" s="3" t="s">
        <v>39</v>
      </c>
      <c r="C23" s="18">
        <v>100000</v>
      </c>
      <c r="D23" s="3">
        <v>0</v>
      </c>
      <c r="E23" s="3">
        <f t="shared" si="2"/>
        <v>0</v>
      </c>
      <c r="F23" s="3">
        <v>0</v>
      </c>
      <c r="G23" s="3">
        <v>0</v>
      </c>
      <c r="H23" s="3"/>
      <c r="I23" s="3"/>
      <c r="J23" s="3"/>
      <c r="K23" s="3"/>
      <c r="L23" s="3"/>
      <c r="M23" s="3"/>
      <c r="N23" s="3"/>
      <c r="O23" s="3"/>
      <c r="P23" s="3"/>
      <c r="Q23" s="3">
        <f t="shared" si="3"/>
        <v>0</v>
      </c>
      <c r="R23" s="3"/>
    </row>
    <row r="24" spans="1:18">
      <c r="A24" s="147" t="s">
        <v>40</v>
      </c>
      <c r="B24" s="148"/>
      <c r="C24" s="120">
        <v>0</v>
      </c>
      <c r="D24" s="46">
        <v>0</v>
      </c>
      <c r="E24" s="3">
        <f t="shared" si="2"/>
        <v>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3">
        <f t="shared" si="3"/>
        <v>0</v>
      </c>
      <c r="R24" s="46"/>
    </row>
    <row r="25" spans="1:18">
      <c r="A25" s="99">
        <v>1</v>
      </c>
      <c r="B25" s="3" t="s">
        <v>41</v>
      </c>
      <c r="C25" s="18">
        <v>350000</v>
      </c>
      <c r="D25" s="3">
        <v>1</v>
      </c>
      <c r="E25" s="3">
        <f t="shared" si="2"/>
        <v>350000</v>
      </c>
      <c r="F25" s="3">
        <v>1</v>
      </c>
      <c r="G25" s="3">
        <v>0</v>
      </c>
      <c r="H25" s="3"/>
      <c r="I25" s="3"/>
      <c r="J25" s="3"/>
      <c r="K25" s="3"/>
      <c r="L25" s="3"/>
      <c r="M25" s="3"/>
      <c r="N25" s="3"/>
      <c r="O25" s="3"/>
      <c r="P25" s="3"/>
      <c r="Q25" s="3">
        <f t="shared" si="3"/>
        <v>0</v>
      </c>
      <c r="R25" s="3"/>
    </row>
    <row r="26" spans="1:18">
      <c r="A26" s="99">
        <v>2</v>
      </c>
      <c r="B26" s="3" t="s">
        <v>42</v>
      </c>
      <c r="C26" s="18">
        <v>45000</v>
      </c>
      <c r="D26" s="3">
        <v>2</v>
      </c>
      <c r="E26" s="3">
        <f t="shared" si="2"/>
        <v>90000</v>
      </c>
      <c r="F26" s="3">
        <v>2</v>
      </c>
      <c r="G26" s="3">
        <v>0</v>
      </c>
      <c r="H26" s="3"/>
      <c r="I26" s="3"/>
      <c r="J26" s="3"/>
      <c r="K26" s="3"/>
      <c r="L26" s="3"/>
      <c r="M26" s="3"/>
      <c r="N26" s="3"/>
      <c r="O26" s="3"/>
      <c r="P26" s="3"/>
      <c r="Q26" s="3">
        <f t="shared" si="3"/>
        <v>0</v>
      </c>
      <c r="R26" s="3"/>
    </row>
    <row r="27" spans="1:18">
      <c r="A27" s="99">
        <v>3</v>
      </c>
      <c r="B27" s="3" t="s">
        <v>43</v>
      </c>
      <c r="C27" s="16">
        <v>55000</v>
      </c>
      <c r="D27" s="3">
        <v>0</v>
      </c>
      <c r="E27" s="3">
        <f t="shared" si="2"/>
        <v>0</v>
      </c>
      <c r="F27" s="3">
        <v>0</v>
      </c>
      <c r="G27" s="3">
        <v>0</v>
      </c>
      <c r="H27" s="3"/>
      <c r="I27" s="3"/>
      <c r="J27" s="3"/>
      <c r="K27" s="3"/>
      <c r="L27" s="3"/>
      <c r="M27" s="3"/>
      <c r="N27" s="3"/>
      <c r="O27" s="3"/>
      <c r="P27" s="3"/>
      <c r="Q27" s="3">
        <f t="shared" si="3"/>
        <v>0</v>
      </c>
      <c r="R27" s="3"/>
    </row>
    <row r="28" spans="1:18">
      <c r="A28" s="99">
        <v>4</v>
      </c>
      <c r="B28" s="3" t="s">
        <v>44</v>
      </c>
      <c r="C28" s="16">
        <v>200000</v>
      </c>
      <c r="D28" s="3">
        <v>2</v>
      </c>
      <c r="E28" s="3">
        <f t="shared" si="2"/>
        <v>400000</v>
      </c>
      <c r="F28" s="3">
        <v>2</v>
      </c>
      <c r="G28" s="3">
        <v>0</v>
      </c>
      <c r="H28" s="3"/>
      <c r="I28" s="3"/>
      <c r="J28" s="3"/>
      <c r="K28" s="3"/>
      <c r="L28" s="3"/>
      <c r="M28" s="3"/>
      <c r="N28" s="3"/>
      <c r="O28" s="3"/>
      <c r="P28" s="3"/>
      <c r="Q28" s="3">
        <f t="shared" si="3"/>
        <v>0</v>
      </c>
      <c r="R28" s="3"/>
    </row>
    <row r="29" spans="1:18">
      <c r="A29" s="99">
        <v>5</v>
      </c>
      <c r="B29" s="3" t="s">
        <v>45</v>
      </c>
      <c r="C29" s="16">
        <v>55000</v>
      </c>
      <c r="D29" s="3">
        <v>1</v>
      </c>
      <c r="E29" s="3">
        <f t="shared" si="2"/>
        <v>55000</v>
      </c>
      <c r="F29" s="3">
        <v>1</v>
      </c>
      <c r="G29" s="3">
        <v>0</v>
      </c>
      <c r="H29" s="3"/>
      <c r="I29" s="3"/>
      <c r="J29" s="3"/>
      <c r="K29" s="3"/>
      <c r="L29" s="3"/>
      <c r="M29" s="3"/>
      <c r="N29" s="3"/>
      <c r="O29" s="3"/>
      <c r="P29" s="3"/>
      <c r="Q29" s="3">
        <f t="shared" si="3"/>
        <v>0</v>
      </c>
      <c r="R29" s="3"/>
    </row>
    <row r="30" spans="1:18">
      <c r="A30" s="99">
        <v>6</v>
      </c>
      <c r="B30" s="3" t="s">
        <v>46</v>
      </c>
      <c r="C30" s="16">
        <v>200000</v>
      </c>
      <c r="D30" s="3">
        <v>2</v>
      </c>
      <c r="E30" s="3">
        <f t="shared" si="2"/>
        <v>400000</v>
      </c>
      <c r="F30" s="3">
        <v>2</v>
      </c>
      <c r="G30" s="3">
        <v>0</v>
      </c>
      <c r="H30" s="3"/>
      <c r="I30" s="3"/>
      <c r="J30" s="3"/>
      <c r="K30" s="3"/>
      <c r="L30" s="3"/>
      <c r="M30" s="3"/>
      <c r="N30" s="3"/>
      <c r="O30" s="3"/>
      <c r="P30" s="3"/>
      <c r="Q30" s="3">
        <f t="shared" si="3"/>
        <v>0</v>
      </c>
      <c r="R30" s="3"/>
    </row>
    <row r="31" spans="1:18">
      <c r="A31" s="99">
        <v>7</v>
      </c>
      <c r="B31" s="3" t="s">
        <v>47</v>
      </c>
      <c r="C31" s="16">
        <v>200000</v>
      </c>
      <c r="D31" s="3">
        <v>0</v>
      </c>
      <c r="E31" s="3">
        <f t="shared" si="2"/>
        <v>0</v>
      </c>
      <c r="F31" s="3">
        <v>0</v>
      </c>
      <c r="G31" s="3">
        <v>0</v>
      </c>
      <c r="H31" s="3"/>
      <c r="I31" s="3"/>
      <c r="J31" s="3"/>
      <c r="K31" s="3"/>
      <c r="L31" s="3"/>
      <c r="M31" s="3"/>
      <c r="N31" s="3"/>
      <c r="O31" s="3"/>
      <c r="P31" s="3"/>
      <c r="Q31" s="3">
        <f t="shared" si="3"/>
        <v>0</v>
      </c>
      <c r="R31" s="3"/>
    </row>
    <row r="32" spans="1:18">
      <c r="A32" s="99">
        <v>8</v>
      </c>
      <c r="B32" s="3" t="s">
        <v>48</v>
      </c>
      <c r="C32" s="18">
        <v>45000</v>
      </c>
      <c r="D32" s="3">
        <v>0</v>
      </c>
      <c r="E32" s="3">
        <f t="shared" si="2"/>
        <v>0</v>
      </c>
      <c r="F32" s="3">
        <v>0</v>
      </c>
      <c r="G32" s="3">
        <v>0</v>
      </c>
      <c r="H32" s="3"/>
      <c r="I32" s="3"/>
      <c r="J32" s="3"/>
      <c r="K32" s="3"/>
      <c r="L32" s="3"/>
      <c r="M32" s="3"/>
      <c r="N32" s="3"/>
      <c r="O32" s="3"/>
      <c r="P32" s="3"/>
      <c r="Q32" s="3">
        <f t="shared" si="3"/>
        <v>0</v>
      </c>
      <c r="R32" s="3"/>
    </row>
    <row r="33" spans="1:18">
      <c r="A33" s="99">
        <v>9</v>
      </c>
      <c r="B33" s="3" t="s">
        <v>49</v>
      </c>
      <c r="C33" s="16">
        <v>130000</v>
      </c>
      <c r="D33" s="3">
        <v>1</v>
      </c>
      <c r="E33" s="3">
        <f t="shared" si="2"/>
        <v>130000</v>
      </c>
      <c r="F33" s="3">
        <v>1</v>
      </c>
      <c r="G33" s="3">
        <v>0</v>
      </c>
      <c r="H33" s="3"/>
      <c r="I33" s="3"/>
      <c r="J33" s="3"/>
      <c r="K33" s="3"/>
      <c r="L33" s="3"/>
      <c r="M33" s="3"/>
      <c r="N33" s="3"/>
      <c r="O33" s="3"/>
      <c r="P33" s="3"/>
      <c r="Q33" s="3">
        <f t="shared" si="3"/>
        <v>0</v>
      </c>
      <c r="R33" s="3"/>
    </row>
    <row r="34" spans="1:18">
      <c r="A34" s="99">
        <v>10</v>
      </c>
      <c r="B34" s="3" t="s">
        <v>50</v>
      </c>
      <c r="C34" s="16">
        <v>200000</v>
      </c>
      <c r="D34" s="3">
        <v>1</v>
      </c>
      <c r="E34" s="3">
        <f t="shared" si="2"/>
        <v>200000</v>
      </c>
      <c r="F34" s="3">
        <v>1</v>
      </c>
      <c r="G34" s="3">
        <v>0</v>
      </c>
      <c r="H34" s="3"/>
      <c r="I34" s="3"/>
      <c r="J34" s="3"/>
      <c r="K34" s="3"/>
      <c r="L34" s="3"/>
      <c r="M34" s="3"/>
      <c r="N34" s="3"/>
      <c r="O34" s="3"/>
      <c r="P34" s="3"/>
      <c r="Q34" s="3">
        <f t="shared" si="3"/>
        <v>0</v>
      </c>
      <c r="R34" s="3"/>
    </row>
    <row r="35" spans="1:18" s="28" customFormat="1">
      <c r="A35" s="147" t="s">
        <v>51</v>
      </c>
      <c r="B35" s="148"/>
      <c r="C35" s="120">
        <v>0</v>
      </c>
      <c r="D35" s="46">
        <v>0</v>
      </c>
      <c r="E35" s="3">
        <f t="shared" si="2"/>
        <v>0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3">
        <f t="shared" ref="Q35:Q57" si="4">SUM(H35:P35)</f>
        <v>0</v>
      </c>
      <c r="R35" s="46"/>
    </row>
    <row r="36" spans="1:18">
      <c r="A36" s="99">
        <v>1</v>
      </c>
      <c r="B36" s="3" t="s">
        <v>41</v>
      </c>
      <c r="C36" s="18">
        <v>350000</v>
      </c>
      <c r="D36" s="3">
        <v>0</v>
      </c>
      <c r="E36" s="3">
        <f t="shared" si="2"/>
        <v>0</v>
      </c>
      <c r="F36" s="3">
        <v>0</v>
      </c>
      <c r="G36" s="3">
        <v>0</v>
      </c>
      <c r="H36" s="3"/>
      <c r="I36" s="3"/>
      <c r="J36" s="3"/>
      <c r="K36" s="3"/>
      <c r="L36" s="3"/>
      <c r="M36" s="3"/>
      <c r="N36" s="3"/>
      <c r="O36" s="3"/>
      <c r="P36" s="3"/>
      <c r="Q36" s="3">
        <f t="shared" si="4"/>
        <v>0</v>
      </c>
      <c r="R36" s="3"/>
    </row>
    <row r="37" spans="1:18">
      <c r="A37" s="99">
        <v>2</v>
      </c>
      <c r="B37" s="3" t="s">
        <v>42</v>
      </c>
      <c r="C37" s="18">
        <v>45000</v>
      </c>
      <c r="D37" s="3">
        <v>0</v>
      </c>
      <c r="E37" s="3">
        <f t="shared" si="2"/>
        <v>0</v>
      </c>
      <c r="F37" s="3">
        <v>0</v>
      </c>
      <c r="G37" s="3">
        <v>0</v>
      </c>
      <c r="H37" s="3"/>
      <c r="I37" s="3"/>
      <c r="J37" s="3"/>
      <c r="K37" s="3"/>
      <c r="L37" s="3"/>
      <c r="M37" s="3"/>
      <c r="N37" s="3"/>
      <c r="O37" s="3"/>
      <c r="P37" s="3"/>
      <c r="Q37" s="3">
        <f t="shared" si="4"/>
        <v>0</v>
      </c>
      <c r="R37" s="3"/>
    </row>
    <row r="38" spans="1:18">
      <c r="A38" s="99">
        <v>3</v>
      </c>
      <c r="B38" s="3" t="s">
        <v>43</v>
      </c>
      <c r="C38" s="16">
        <v>55000</v>
      </c>
      <c r="D38" s="3">
        <v>0</v>
      </c>
      <c r="E38" s="3">
        <f t="shared" si="2"/>
        <v>0</v>
      </c>
      <c r="F38" s="3">
        <v>0</v>
      </c>
      <c r="G38" s="3">
        <v>0</v>
      </c>
      <c r="H38" s="3"/>
      <c r="I38" s="3"/>
      <c r="J38" s="3"/>
      <c r="K38" s="3"/>
      <c r="L38" s="3"/>
      <c r="M38" s="3"/>
      <c r="N38" s="3"/>
      <c r="O38" s="3"/>
      <c r="P38" s="3"/>
      <c r="Q38" s="3">
        <f t="shared" si="4"/>
        <v>0</v>
      </c>
      <c r="R38" s="3"/>
    </row>
    <row r="39" spans="1:18">
      <c r="A39" s="99">
        <v>4</v>
      </c>
      <c r="B39" s="3" t="s">
        <v>44</v>
      </c>
      <c r="C39" s="16">
        <v>200000</v>
      </c>
      <c r="D39" s="3">
        <v>0</v>
      </c>
      <c r="E39" s="3">
        <f t="shared" si="2"/>
        <v>0</v>
      </c>
      <c r="F39" s="3">
        <v>0</v>
      </c>
      <c r="G39" s="3">
        <v>0</v>
      </c>
      <c r="H39" s="3"/>
      <c r="I39" s="3"/>
      <c r="J39" s="3"/>
      <c r="K39" s="3"/>
      <c r="L39" s="3"/>
      <c r="M39" s="3"/>
      <c r="N39" s="3"/>
      <c r="O39" s="3"/>
      <c r="P39" s="3"/>
      <c r="Q39" s="3">
        <f t="shared" si="4"/>
        <v>0</v>
      </c>
      <c r="R39" s="3"/>
    </row>
    <row r="40" spans="1:18">
      <c r="A40" s="99">
        <v>5</v>
      </c>
      <c r="B40" s="3" t="s">
        <v>45</v>
      </c>
      <c r="C40" s="16">
        <v>55000</v>
      </c>
      <c r="D40" s="3">
        <v>0</v>
      </c>
      <c r="E40" s="3">
        <f t="shared" si="2"/>
        <v>0</v>
      </c>
      <c r="F40" s="3">
        <v>0</v>
      </c>
      <c r="G40" s="3">
        <v>0</v>
      </c>
      <c r="H40" s="3"/>
      <c r="I40" s="3"/>
      <c r="J40" s="3"/>
      <c r="K40" s="3"/>
      <c r="L40" s="3"/>
      <c r="M40" s="3"/>
      <c r="N40" s="3"/>
      <c r="O40" s="3"/>
      <c r="P40" s="3"/>
      <c r="Q40" s="3">
        <f t="shared" si="4"/>
        <v>0</v>
      </c>
      <c r="R40" s="3"/>
    </row>
    <row r="41" spans="1:18">
      <c r="A41" s="99">
        <v>6</v>
      </c>
      <c r="B41" s="3" t="s">
        <v>46</v>
      </c>
      <c r="C41" s="16">
        <v>200000</v>
      </c>
      <c r="D41" s="3">
        <v>0</v>
      </c>
      <c r="E41" s="3">
        <f t="shared" si="2"/>
        <v>0</v>
      </c>
      <c r="F41" s="3">
        <v>0</v>
      </c>
      <c r="G41" s="3">
        <v>0</v>
      </c>
      <c r="H41" s="3"/>
      <c r="I41" s="3"/>
      <c r="J41" s="3"/>
      <c r="K41" s="3"/>
      <c r="L41" s="3"/>
      <c r="M41" s="3"/>
      <c r="N41" s="3"/>
      <c r="O41" s="3"/>
      <c r="P41" s="3"/>
      <c r="Q41" s="3">
        <f t="shared" si="4"/>
        <v>0</v>
      </c>
      <c r="R41" s="3"/>
    </row>
    <row r="42" spans="1:18">
      <c r="A42" s="99">
        <v>7</v>
      </c>
      <c r="B42" s="3" t="s">
        <v>47</v>
      </c>
      <c r="C42" s="16">
        <v>200000</v>
      </c>
      <c r="D42" s="3">
        <v>0</v>
      </c>
      <c r="E42" s="3">
        <f t="shared" si="2"/>
        <v>0</v>
      </c>
      <c r="F42" s="3">
        <v>0</v>
      </c>
      <c r="G42" s="3">
        <v>0</v>
      </c>
      <c r="H42" s="3"/>
      <c r="I42" s="3"/>
      <c r="J42" s="3"/>
      <c r="K42" s="3"/>
      <c r="L42" s="3"/>
      <c r="M42" s="3"/>
      <c r="N42" s="3"/>
      <c r="O42" s="3"/>
      <c r="P42" s="3"/>
      <c r="Q42" s="3">
        <f t="shared" si="4"/>
        <v>0</v>
      </c>
      <c r="R42" s="3"/>
    </row>
    <row r="43" spans="1:18">
      <c r="A43" s="99">
        <v>8</v>
      </c>
      <c r="B43" s="3" t="s">
        <v>48</v>
      </c>
      <c r="C43" s="18">
        <v>45000</v>
      </c>
      <c r="D43" s="3">
        <v>0</v>
      </c>
      <c r="E43" s="3">
        <f t="shared" si="2"/>
        <v>0</v>
      </c>
      <c r="F43" s="3">
        <v>0</v>
      </c>
      <c r="G43" s="3">
        <v>0</v>
      </c>
      <c r="H43" s="3"/>
      <c r="I43" s="3"/>
      <c r="J43" s="3"/>
      <c r="K43" s="3"/>
      <c r="L43" s="3"/>
      <c r="M43" s="3"/>
      <c r="N43" s="3"/>
      <c r="O43" s="3"/>
      <c r="P43" s="3"/>
      <c r="Q43" s="3">
        <f t="shared" si="4"/>
        <v>0</v>
      </c>
      <c r="R43" s="3"/>
    </row>
    <row r="44" spans="1:18">
      <c r="A44" s="99">
        <v>9</v>
      </c>
      <c r="B44" s="3" t="s">
        <v>49</v>
      </c>
      <c r="C44" s="16">
        <v>130000</v>
      </c>
      <c r="D44" s="3">
        <v>0</v>
      </c>
      <c r="E44" s="3">
        <f t="shared" si="2"/>
        <v>0</v>
      </c>
      <c r="F44" s="3">
        <v>0</v>
      </c>
      <c r="G44" s="3">
        <v>0</v>
      </c>
      <c r="H44" s="3"/>
      <c r="I44" s="3"/>
      <c r="J44" s="3"/>
      <c r="K44" s="3"/>
      <c r="L44" s="3"/>
      <c r="M44" s="3"/>
      <c r="N44" s="3"/>
      <c r="O44" s="3"/>
      <c r="P44" s="3"/>
      <c r="Q44" s="3">
        <f t="shared" si="4"/>
        <v>0</v>
      </c>
      <c r="R44" s="3"/>
    </row>
    <row r="45" spans="1:18">
      <c r="A45" s="99">
        <v>10</v>
      </c>
      <c r="B45" s="3" t="s">
        <v>50</v>
      </c>
      <c r="C45" s="16">
        <v>200000</v>
      </c>
      <c r="D45" s="3">
        <v>0</v>
      </c>
      <c r="E45" s="3">
        <f t="shared" si="2"/>
        <v>0</v>
      </c>
      <c r="F45" s="3">
        <v>0</v>
      </c>
      <c r="G45" s="3">
        <v>0</v>
      </c>
      <c r="H45" s="3"/>
      <c r="I45" s="3"/>
      <c r="J45" s="3"/>
      <c r="K45" s="3"/>
      <c r="L45" s="3"/>
      <c r="M45" s="3"/>
      <c r="N45" s="3"/>
      <c r="O45" s="3"/>
      <c r="P45" s="3"/>
      <c r="Q45" s="3">
        <f t="shared" si="4"/>
        <v>0</v>
      </c>
      <c r="R45" s="3"/>
    </row>
    <row r="46" spans="1:18">
      <c r="A46" s="147" t="s">
        <v>52</v>
      </c>
      <c r="B46" s="148"/>
      <c r="C46" s="120">
        <v>0</v>
      </c>
      <c r="D46" s="46">
        <v>0</v>
      </c>
      <c r="E46" s="3">
        <f t="shared" si="2"/>
        <v>0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3">
        <f t="shared" si="4"/>
        <v>0</v>
      </c>
      <c r="R46" s="46"/>
    </row>
    <row r="47" spans="1:18">
      <c r="A47" s="99">
        <v>1</v>
      </c>
      <c r="B47" s="3" t="s">
        <v>41</v>
      </c>
      <c r="C47" s="18">
        <v>350000</v>
      </c>
      <c r="D47" s="3">
        <v>0</v>
      </c>
      <c r="E47" s="3">
        <f t="shared" si="2"/>
        <v>0</v>
      </c>
      <c r="F47" s="3">
        <v>0</v>
      </c>
      <c r="G47" s="3">
        <v>0</v>
      </c>
      <c r="H47" s="3"/>
      <c r="I47" s="3"/>
      <c r="J47" s="3"/>
      <c r="K47" s="3"/>
      <c r="L47" s="3"/>
      <c r="M47" s="3"/>
      <c r="N47" s="3"/>
      <c r="O47" s="3"/>
      <c r="P47" s="3"/>
      <c r="Q47" s="3">
        <f t="shared" si="4"/>
        <v>0</v>
      </c>
      <c r="R47" s="3"/>
    </row>
    <row r="48" spans="1:18">
      <c r="A48" s="99">
        <v>2</v>
      </c>
      <c r="B48" s="3" t="s">
        <v>42</v>
      </c>
      <c r="C48" s="18">
        <v>45000</v>
      </c>
      <c r="D48" s="3">
        <v>0</v>
      </c>
      <c r="E48" s="3">
        <f t="shared" si="2"/>
        <v>0</v>
      </c>
      <c r="F48" s="3">
        <v>0</v>
      </c>
      <c r="G48" s="3">
        <v>0</v>
      </c>
      <c r="H48" s="3"/>
      <c r="I48" s="3"/>
      <c r="J48" s="3"/>
      <c r="K48" s="3"/>
      <c r="L48" s="3"/>
      <c r="M48" s="3"/>
      <c r="N48" s="3"/>
      <c r="O48" s="3"/>
      <c r="P48" s="3"/>
      <c r="Q48" s="3">
        <f t="shared" si="4"/>
        <v>0</v>
      </c>
      <c r="R48" s="3"/>
    </row>
    <row r="49" spans="1:18">
      <c r="A49" s="99">
        <v>3</v>
      </c>
      <c r="B49" s="3" t="s">
        <v>43</v>
      </c>
      <c r="C49" s="16">
        <v>55000</v>
      </c>
      <c r="D49" s="3">
        <v>0</v>
      </c>
      <c r="E49" s="3">
        <f t="shared" si="2"/>
        <v>0</v>
      </c>
      <c r="F49" s="3">
        <v>0</v>
      </c>
      <c r="G49" s="3">
        <v>0</v>
      </c>
      <c r="H49" s="3"/>
      <c r="I49" s="3"/>
      <c r="J49" s="3"/>
      <c r="K49" s="3"/>
      <c r="L49" s="3"/>
      <c r="M49" s="3"/>
      <c r="N49" s="3"/>
      <c r="O49" s="3"/>
      <c r="P49" s="3"/>
      <c r="Q49" s="3">
        <f t="shared" si="4"/>
        <v>0</v>
      </c>
      <c r="R49" s="3"/>
    </row>
    <row r="50" spans="1:18">
      <c r="A50" s="99">
        <v>4</v>
      </c>
      <c r="B50" s="3" t="s">
        <v>44</v>
      </c>
      <c r="C50" s="16">
        <v>200000</v>
      </c>
      <c r="D50" s="3">
        <v>0</v>
      </c>
      <c r="E50" s="3">
        <f t="shared" si="2"/>
        <v>0</v>
      </c>
      <c r="F50" s="3">
        <v>0</v>
      </c>
      <c r="G50" s="3">
        <v>0</v>
      </c>
      <c r="H50" s="3"/>
      <c r="I50" s="3"/>
      <c r="J50" s="3"/>
      <c r="K50" s="3"/>
      <c r="L50" s="3"/>
      <c r="M50" s="3"/>
      <c r="N50" s="3"/>
      <c r="O50" s="3"/>
      <c r="P50" s="3"/>
      <c r="Q50" s="3">
        <f t="shared" si="4"/>
        <v>0</v>
      </c>
      <c r="R50" s="3"/>
    </row>
    <row r="51" spans="1:18">
      <c r="A51" s="99">
        <v>5</v>
      </c>
      <c r="B51" s="3" t="s">
        <v>45</v>
      </c>
      <c r="C51" s="16">
        <v>55000</v>
      </c>
      <c r="D51" s="3">
        <v>0</v>
      </c>
      <c r="E51" s="3">
        <f t="shared" si="2"/>
        <v>0</v>
      </c>
      <c r="F51" s="3">
        <v>0</v>
      </c>
      <c r="G51" s="3">
        <v>0</v>
      </c>
      <c r="H51" s="3"/>
      <c r="I51" s="3"/>
      <c r="J51" s="3"/>
      <c r="K51" s="3"/>
      <c r="L51" s="3"/>
      <c r="M51" s="3"/>
      <c r="N51" s="3"/>
      <c r="O51" s="3"/>
      <c r="P51" s="3"/>
      <c r="Q51" s="3">
        <f t="shared" si="4"/>
        <v>0</v>
      </c>
      <c r="R51" s="3"/>
    </row>
    <row r="52" spans="1:18">
      <c r="A52" s="99">
        <v>6</v>
      </c>
      <c r="B52" s="3" t="s">
        <v>46</v>
      </c>
      <c r="C52" s="16">
        <v>200000</v>
      </c>
      <c r="D52" s="3">
        <v>0</v>
      </c>
      <c r="E52" s="3">
        <f t="shared" si="2"/>
        <v>0</v>
      </c>
      <c r="F52" s="3">
        <v>0</v>
      </c>
      <c r="G52" s="3">
        <v>0</v>
      </c>
      <c r="H52" s="3"/>
      <c r="I52" s="3"/>
      <c r="J52" s="3"/>
      <c r="K52" s="3"/>
      <c r="L52" s="3"/>
      <c r="M52" s="3"/>
      <c r="N52" s="3"/>
      <c r="O52" s="3"/>
      <c r="P52" s="3"/>
      <c r="Q52" s="3">
        <f t="shared" si="4"/>
        <v>0</v>
      </c>
      <c r="R52" s="3"/>
    </row>
    <row r="53" spans="1:18">
      <c r="A53" s="99">
        <v>7</v>
      </c>
      <c r="B53" s="3" t="s">
        <v>47</v>
      </c>
      <c r="C53" s="16">
        <v>200000</v>
      </c>
      <c r="D53" s="3">
        <v>0</v>
      </c>
      <c r="E53" s="3">
        <f t="shared" si="2"/>
        <v>0</v>
      </c>
      <c r="F53" s="3">
        <v>0</v>
      </c>
      <c r="G53" s="3">
        <v>0</v>
      </c>
      <c r="H53" s="3"/>
      <c r="I53" s="3"/>
      <c r="J53" s="3"/>
      <c r="K53" s="3"/>
      <c r="L53" s="3"/>
      <c r="M53" s="3"/>
      <c r="N53" s="3"/>
      <c r="O53" s="3"/>
      <c r="P53" s="3"/>
      <c r="Q53" s="3">
        <f t="shared" si="4"/>
        <v>0</v>
      </c>
      <c r="R53" s="3"/>
    </row>
    <row r="54" spans="1:18">
      <c r="A54" s="99">
        <v>8</v>
      </c>
      <c r="B54" s="3" t="s">
        <v>48</v>
      </c>
      <c r="C54" s="18">
        <v>45000</v>
      </c>
      <c r="D54" s="3">
        <v>0</v>
      </c>
      <c r="E54" s="3">
        <f t="shared" si="2"/>
        <v>0</v>
      </c>
      <c r="F54" s="3">
        <v>0</v>
      </c>
      <c r="G54" s="3">
        <v>0</v>
      </c>
      <c r="H54" s="3"/>
      <c r="I54" s="3"/>
      <c r="J54" s="3"/>
      <c r="K54" s="3"/>
      <c r="L54" s="3"/>
      <c r="M54" s="3"/>
      <c r="N54" s="3"/>
      <c r="O54" s="3"/>
      <c r="P54" s="3"/>
      <c r="Q54" s="3">
        <f t="shared" si="4"/>
        <v>0</v>
      </c>
      <c r="R54" s="3"/>
    </row>
    <row r="55" spans="1:18">
      <c r="A55" s="99">
        <v>9</v>
      </c>
      <c r="B55" s="3" t="s">
        <v>49</v>
      </c>
      <c r="C55" s="16">
        <v>130000</v>
      </c>
      <c r="D55" s="3">
        <v>0</v>
      </c>
      <c r="E55" s="3">
        <f t="shared" si="2"/>
        <v>0</v>
      </c>
      <c r="F55" s="3">
        <v>0</v>
      </c>
      <c r="G55" s="3">
        <v>0</v>
      </c>
      <c r="H55" s="3"/>
      <c r="I55" s="3"/>
      <c r="J55" s="3"/>
      <c r="K55" s="3"/>
      <c r="L55" s="3"/>
      <c r="M55" s="3"/>
      <c r="N55" s="3"/>
      <c r="O55" s="3"/>
      <c r="P55" s="3"/>
      <c r="Q55" s="3">
        <f t="shared" si="4"/>
        <v>0</v>
      </c>
      <c r="R55" s="3"/>
    </row>
    <row r="56" spans="1:18">
      <c r="A56" s="99">
        <v>10</v>
      </c>
      <c r="B56" s="3" t="s">
        <v>50</v>
      </c>
      <c r="C56" s="16">
        <v>200000</v>
      </c>
      <c r="D56" s="3">
        <v>1</v>
      </c>
      <c r="E56" s="3">
        <f t="shared" si="2"/>
        <v>200000</v>
      </c>
      <c r="F56" s="3">
        <v>1</v>
      </c>
      <c r="G56" s="3">
        <v>0</v>
      </c>
      <c r="H56" s="3"/>
      <c r="I56" s="3"/>
      <c r="J56" s="3"/>
      <c r="K56" s="3"/>
      <c r="L56" s="3"/>
      <c r="M56" s="3"/>
      <c r="N56" s="3"/>
      <c r="O56" s="3"/>
      <c r="P56" s="3"/>
      <c r="Q56" s="3">
        <f t="shared" si="4"/>
        <v>0</v>
      </c>
      <c r="R56" s="3"/>
    </row>
    <row r="57" spans="1:18">
      <c r="A57" s="147" t="s">
        <v>53</v>
      </c>
      <c r="B57" s="148"/>
      <c r="C57" s="120">
        <v>0</v>
      </c>
      <c r="D57" s="46">
        <v>0</v>
      </c>
      <c r="E57" s="3">
        <f t="shared" si="2"/>
        <v>0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3">
        <f t="shared" si="4"/>
        <v>0</v>
      </c>
      <c r="R57" s="46"/>
    </row>
    <row r="58" spans="1:18">
      <c r="A58" s="100">
        <v>1</v>
      </c>
      <c r="B58" s="3" t="s">
        <v>54</v>
      </c>
      <c r="C58" s="16">
        <v>120000</v>
      </c>
      <c r="D58" s="3">
        <v>3</v>
      </c>
      <c r="E58" s="3">
        <f t="shared" si="2"/>
        <v>360000</v>
      </c>
      <c r="F58" s="3">
        <v>3</v>
      </c>
      <c r="G58" s="3">
        <v>0</v>
      </c>
      <c r="H58" s="3"/>
      <c r="I58" s="3"/>
      <c r="J58" s="3"/>
      <c r="K58" s="3"/>
      <c r="L58" s="3"/>
      <c r="M58" s="3"/>
      <c r="N58" s="3"/>
      <c r="O58" s="3"/>
      <c r="P58" s="3"/>
      <c r="Q58" s="3">
        <f t="shared" ref="Q58" si="5">SUM(H58:P58)</f>
        <v>0</v>
      </c>
      <c r="R58" s="3"/>
    </row>
    <row r="59" spans="1:18">
      <c r="A59" s="83"/>
      <c r="B59" s="84"/>
      <c r="C59" s="37"/>
      <c r="D59" s="84">
        <f t="shared" ref="D59:R59" si="6">SUM(D7:D58)</f>
        <v>19</v>
      </c>
      <c r="E59" s="84">
        <f>SUM(E9:E58)</f>
        <v>2410000</v>
      </c>
      <c r="F59" s="84">
        <f t="shared" si="6"/>
        <v>19</v>
      </c>
      <c r="G59" s="84">
        <f t="shared" si="6"/>
        <v>0</v>
      </c>
      <c r="H59" s="84">
        <f t="shared" si="6"/>
        <v>0</v>
      </c>
      <c r="I59" s="84">
        <f t="shared" si="6"/>
        <v>0</v>
      </c>
      <c r="J59" s="84">
        <f t="shared" si="6"/>
        <v>0</v>
      </c>
      <c r="K59" s="84">
        <f t="shared" si="6"/>
        <v>0</v>
      </c>
      <c r="L59" s="84">
        <f t="shared" si="6"/>
        <v>0</v>
      </c>
      <c r="M59" s="84">
        <f t="shared" si="6"/>
        <v>0</v>
      </c>
      <c r="N59" s="84">
        <f t="shared" si="6"/>
        <v>0</v>
      </c>
      <c r="O59" s="84">
        <f t="shared" si="6"/>
        <v>0</v>
      </c>
      <c r="P59" s="84">
        <f t="shared" si="6"/>
        <v>0</v>
      </c>
      <c r="Q59" s="84">
        <f t="shared" si="6"/>
        <v>0</v>
      </c>
      <c r="R59" s="84">
        <f t="shared" si="6"/>
        <v>0</v>
      </c>
    </row>
  </sheetData>
  <mergeCells count="22">
    <mergeCell ref="F4:F5"/>
    <mergeCell ref="G4:G5"/>
    <mergeCell ref="H4:Q5"/>
    <mergeCell ref="R4:R5"/>
    <mergeCell ref="C4:C5"/>
    <mergeCell ref="A1:R1"/>
    <mergeCell ref="A2:J2"/>
    <mergeCell ref="K2:R2"/>
    <mergeCell ref="A3:J3"/>
    <mergeCell ref="K3:R3"/>
    <mergeCell ref="A57:B57"/>
    <mergeCell ref="A16:B16"/>
    <mergeCell ref="A20:B20"/>
    <mergeCell ref="A22:B22"/>
    <mergeCell ref="A24:B24"/>
    <mergeCell ref="A35:B35"/>
    <mergeCell ref="A46:B46"/>
    <mergeCell ref="A8:B8"/>
    <mergeCell ref="A4:A5"/>
    <mergeCell ref="B4:B5"/>
    <mergeCell ref="D4:D5"/>
    <mergeCell ref="A7:B7"/>
  </mergeCells>
  <pageMargins left="0.45" right="0.45" top="0.5" bottom="0.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R59"/>
  <sheetViews>
    <sheetView view="pageBreakPreview" topLeftCell="A48" zoomScaleSheetLayoutView="100" workbookViewId="0">
      <selection activeCell="E59" sqref="E59"/>
    </sheetView>
  </sheetViews>
  <sheetFormatPr defaultRowHeight="15"/>
  <cols>
    <col min="1" max="1" width="4.42578125" bestFit="1" customWidth="1"/>
    <col min="2" max="2" width="54.42578125" customWidth="1"/>
    <col min="3" max="3" width="23.42578125" bestFit="1" customWidth="1"/>
    <col min="4" max="4" width="12.28515625" customWidth="1"/>
    <col min="5" max="5" width="18.28515625" customWidth="1"/>
    <col min="6" max="6" width="14" customWidth="1"/>
    <col min="7" max="7" width="12.5703125" customWidth="1"/>
    <col min="8" max="16" width="5.28515625" bestFit="1" customWidth="1"/>
    <col min="17" max="17" width="7" bestFit="1" customWidth="1"/>
    <col min="18" max="18" width="18.42578125" customWidth="1"/>
    <col min="260" max="260" width="54.42578125" customWidth="1"/>
    <col min="261" max="261" width="11.140625" customWidth="1"/>
    <col min="262" max="262" width="12.42578125" customWidth="1"/>
    <col min="263" max="263" width="12.5703125" customWidth="1"/>
    <col min="274" max="274" width="20.140625" customWidth="1"/>
    <col min="516" max="516" width="54.42578125" customWidth="1"/>
    <col min="517" max="517" width="11.140625" customWidth="1"/>
    <col min="518" max="518" width="12.42578125" customWidth="1"/>
    <col min="519" max="519" width="12.5703125" customWidth="1"/>
    <col min="530" max="530" width="20.140625" customWidth="1"/>
    <col min="772" max="772" width="54.42578125" customWidth="1"/>
    <col min="773" max="773" width="11.140625" customWidth="1"/>
    <col min="774" max="774" width="12.42578125" customWidth="1"/>
    <col min="775" max="775" width="12.5703125" customWidth="1"/>
    <col min="786" max="786" width="20.140625" customWidth="1"/>
    <col min="1028" max="1028" width="54.42578125" customWidth="1"/>
    <col min="1029" max="1029" width="11.140625" customWidth="1"/>
    <col min="1030" max="1030" width="12.42578125" customWidth="1"/>
    <col min="1031" max="1031" width="12.5703125" customWidth="1"/>
    <col min="1042" max="1042" width="20.140625" customWidth="1"/>
    <col min="1284" max="1284" width="54.42578125" customWidth="1"/>
    <col min="1285" max="1285" width="11.140625" customWidth="1"/>
    <col min="1286" max="1286" width="12.42578125" customWidth="1"/>
    <col min="1287" max="1287" width="12.5703125" customWidth="1"/>
    <col min="1298" max="1298" width="20.140625" customWidth="1"/>
    <col min="1540" max="1540" width="54.42578125" customWidth="1"/>
    <col min="1541" max="1541" width="11.140625" customWidth="1"/>
    <col min="1542" max="1542" width="12.42578125" customWidth="1"/>
    <col min="1543" max="1543" width="12.5703125" customWidth="1"/>
    <col min="1554" max="1554" width="20.140625" customWidth="1"/>
    <col min="1796" max="1796" width="54.42578125" customWidth="1"/>
    <col min="1797" max="1797" width="11.140625" customWidth="1"/>
    <col min="1798" max="1798" width="12.42578125" customWidth="1"/>
    <col min="1799" max="1799" width="12.5703125" customWidth="1"/>
    <col min="1810" max="1810" width="20.140625" customWidth="1"/>
    <col min="2052" max="2052" width="54.42578125" customWidth="1"/>
    <col min="2053" max="2053" width="11.140625" customWidth="1"/>
    <col min="2054" max="2054" width="12.42578125" customWidth="1"/>
    <col min="2055" max="2055" width="12.5703125" customWidth="1"/>
    <col min="2066" max="2066" width="20.140625" customWidth="1"/>
    <col min="2308" max="2308" width="54.42578125" customWidth="1"/>
    <col min="2309" max="2309" width="11.140625" customWidth="1"/>
    <col min="2310" max="2310" width="12.42578125" customWidth="1"/>
    <col min="2311" max="2311" width="12.5703125" customWidth="1"/>
    <col min="2322" max="2322" width="20.140625" customWidth="1"/>
    <col min="2564" max="2564" width="54.42578125" customWidth="1"/>
    <col min="2565" max="2565" width="11.140625" customWidth="1"/>
    <col min="2566" max="2566" width="12.42578125" customWidth="1"/>
    <col min="2567" max="2567" width="12.5703125" customWidth="1"/>
    <col min="2578" max="2578" width="20.140625" customWidth="1"/>
    <col min="2820" max="2820" width="54.42578125" customWidth="1"/>
    <col min="2821" max="2821" width="11.140625" customWidth="1"/>
    <col min="2822" max="2822" width="12.42578125" customWidth="1"/>
    <col min="2823" max="2823" width="12.5703125" customWidth="1"/>
    <col min="2834" max="2834" width="20.140625" customWidth="1"/>
    <col min="3076" max="3076" width="54.42578125" customWidth="1"/>
    <col min="3077" max="3077" width="11.140625" customWidth="1"/>
    <col min="3078" max="3078" width="12.42578125" customWidth="1"/>
    <col min="3079" max="3079" width="12.5703125" customWidth="1"/>
    <col min="3090" max="3090" width="20.140625" customWidth="1"/>
    <col min="3332" max="3332" width="54.42578125" customWidth="1"/>
    <col min="3333" max="3333" width="11.140625" customWidth="1"/>
    <col min="3334" max="3334" width="12.42578125" customWidth="1"/>
    <col min="3335" max="3335" width="12.5703125" customWidth="1"/>
    <col min="3346" max="3346" width="20.140625" customWidth="1"/>
    <col min="3588" max="3588" width="54.42578125" customWidth="1"/>
    <col min="3589" max="3589" width="11.140625" customWidth="1"/>
    <col min="3590" max="3590" width="12.42578125" customWidth="1"/>
    <col min="3591" max="3591" width="12.5703125" customWidth="1"/>
    <col min="3602" max="3602" width="20.140625" customWidth="1"/>
    <col min="3844" max="3844" width="54.42578125" customWidth="1"/>
    <col min="3845" max="3845" width="11.140625" customWidth="1"/>
    <col min="3846" max="3846" width="12.42578125" customWidth="1"/>
    <col min="3847" max="3847" width="12.5703125" customWidth="1"/>
    <col min="3858" max="3858" width="20.140625" customWidth="1"/>
    <col min="4100" max="4100" width="54.42578125" customWidth="1"/>
    <col min="4101" max="4101" width="11.140625" customWidth="1"/>
    <col min="4102" max="4102" width="12.42578125" customWidth="1"/>
    <col min="4103" max="4103" width="12.5703125" customWidth="1"/>
    <col min="4114" max="4114" width="20.140625" customWidth="1"/>
    <col min="4356" max="4356" width="54.42578125" customWidth="1"/>
    <col min="4357" max="4357" width="11.140625" customWidth="1"/>
    <col min="4358" max="4358" width="12.42578125" customWidth="1"/>
    <col min="4359" max="4359" width="12.5703125" customWidth="1"/>
    <col min="4370" max="4370" width="20.140625" customWidth="1"/>
    <col min="4612" max="4612" width="54.42578125" customWidth="1"/>
    <col min="4613" max="4613" width="11.140625" customWidth="1"/>
    <col min="4614" max="4614" width="12.42578125" customWidth="1"/>
    <col min="4615" max="4615" width="12.5703125" customWidth="1"/>
    <col min="4626" max="4626" width="20.140625" customWidth="1"/>
    <col min="4868" max="4868" width="54.42578125" customWidth="1"/>
    <col min="4869" max="4869" width="11.140625" customWidth="1"/>
    <col min="4870" max="4870" width="12.42578125" customWidth="1"/>
    <col min="4871" max="4871" width="12.5703125" customWidth="1"/>
    <col min="4882" max="4882" width="20.140625" customWidth="1"/>
    <col min="5124" max="5124" width="54.42578125" customWidth="1"/>
    <col min="5125" max="5125" width="11.140625" customWidth="1"/>
    <col min="5126" max="5126" width="12.42578125" customWidth="1"/>
    <col min="5127" max="5127" width="12.5703125" customWidth="1"/>
    <col min="5138" max="5138" width="20.140625" customWidth="1"/>
    <col min="5380" max="5380" width="54.42578125" customWidth="1"/>
    <col min="5381" max="5381" width="11.140625" customWidth="1"/>
    <col min="5382" max="5382" width="12.42578125" customWidth="1"/>
    <col min="5383" max="5383" width="12.5703125" customWidth="1"/>
    <col min="5394" max="5394" width="20.140625" customWidth="1"/>
    <col min="5636" max="5636" width="54.42578125" customWidth="1"/>
    <col min="5637" max="5637" width="11.140625" customWidth="1"/>
    <col min="5638" max="5638" width="12.42578125" customWidth="1"/>
    <col min="5639" max="5639" width="12.5703125" customWidth="1"/>
    <col min="5650" max="5650" width="20.140625" customWidth="1"/>
    <col min="5892" max="5892" width="54.42578125" customWidth="1"/>
    <col min="5893" max="5893" width="11.140625" customWidth="1"/>
    <col min="5894" max="5894" width="12.42578125" customWidth="1"/>
    <col min="5895" max="5895" width="12.5703125" customWidth="1"/>
    <col min="5906" max="5906" width="20.140625" customWidth="1"/>
    <col min="6148" max="6148" width="54.42578125" customWidth="1"/>
    <col min="6149" max="6149" width="11.140625" customWidth="1"/>
    <col min="6150" max="6150" width="12.42578125" customWidth="1"/>
    <col min="6151" max="6151" width="12.5703125" customWidth="1"/>
    <col min="6162" max="6162" width="20.140625" customWidth="1"/>
    <col min="6404" max="6404" width="54.42578125" customWidth="1"/>
    <col min="6405" max="6405" width="11.140625" customWidth="1"/>
    <col min="6406" max="6406" width="12.42578125" customWidth="1"/>
    <col min="6407" max="6407" width="12.5703125" customWidth="1"/>
    <col min="6418" max="6418" width="20.140625" customWidth="1"/>
    <col min="6660" max="6660" width="54.42578125" customWidth="1"/>
    <col min="6661" max="6661" width="11.140625" customWidth="1"/>
    <col min="6662" max="6662" width="12.42578125" customWidth="1"/>
    <col min="6663" max="6663" width="12.5703125" customWidth="1"/>
    <col min="6674" max="6674" width="20.140625" customWidth="1"/>
    <col min="6916" max="6916" width="54.42578125" customWidth="1"/>
    <col min="6917" max="6917" width="11.140625" customWidth="1"/>
    <col min="6918" max="6918" width="12.42578125" customWidth="1"/>
    <col min="6919" max="6919" width="12.5703125" customWidth="1"/>
    <col min="6930" max="6930" width="20.140625" customWidth="1"/>
    <col min="7172" max="7172" width="54.42578125" customWidth="1"/>
    <col min="7173" max="7173" width="11.140625" customWidth="1"/>
    <col min="7174" max="7174" width="12.42578125" customWidth="1"/>
    <col min="7175" max="7175" width="12.5703125" customWidth="1"/>
    <col min="7186" max="7186" width="20.140625" customWidth="1"/>
    <col min="7428" max="7428" width="54.42578125" customWidth="1"/>
    <col min="7429" max="7429" width="11.140625" customWidth="1"/>
    <col min="7430" max="7430" width="12.42578125" customWidth="1"/>
    <col min="7431" max="7431" width="12.5703125" customWidth="1"/>
    <col min="7442" max="7442" width="20.140625" customWidth="1"/>
    <col min="7684" max="7684" width="54.42578125" customWidth="1"/>
    <col min="7685" max="7685" width="11.140625" customWidth="1"/>
    <col min="7686" max="7686" width="12.42578125" customWidth="1"/>
    <col min="7687" max="7687" width="12.5703125" customWidth="1"/>
    <col min="7698" max="7698" width="20.140625" customWidth="1"/>
    <col min="7940" max="7940" width="54.42578125" customWidth="1"/>
    <col min="7941" max="7941" width="11.140625" customWidth="1"/>
    <col min="7942" max="7942" width="12.42578125" customWidth="1"/>
    <col min="7943" max="7943" width="12.5703125" customWidth="1"/>
    <col min="7954" max="7954" width="20.140625" customWidth="1"/>
    <col min="8196" max="8196" width="54.42578125" customWidth="1"/>
    <col min="8197" max="8197" width="11.140625" customWidth="1"/>
    <col min="8198" max="8198" width="12.42578125" customWidth="1"/>
    <col min="8199" max="8199" width="12.5703125" customWidth="1"/>
    <col min="8210" max="8210" width="20.140625" customWidth="1"/>
    <col min="8452" max="8452" width="54.42578125" customWidth="1"/>
    <col min="8453" max="8453" width="11.140625" customWidth="1"/>
    <col min="8454" max="8454" width="12.42578125" customWidth="1"/>
    <col min="8455" max="8455" width="12.5703125" customWidth="1"/>
    <col min="8466" max="8466" width="20.140625" customWidth="1"/>
    <col min="8708" max="8708" width="54.42578125" customWidth="1"/>
    <col min="8709" max="8709" width="11.140625" customWidth="1"/>
    <col min="8710" max="8710" width="12.42578125" customWidth="1"/>
    <col min="8711" max="8711" width="12.5703125" customWidth="1"/>
    <col min="8722" max="8722" width="20.140625" customWidth="1"/>
    <col min="8964" max="8964" width="54.42578125" customWidth="1"/>
    <col min="8965" max="8965" width="11.140625" customWidth="1"/>
    <col min="8966" max="8966" width="12.42578125" customWidth="1"/>
    <col min="8967" max="8967" width="12.5703125" customWidth="1"/>
    <col min="8978" max="8978" width="20.140625" customWidth="1"/>
    <col min="9220" max="9220" width="54.42578125" customWidth="1"/>
    <col min="9221" max="9221" width="11.140625" customWidth="1"/>
    <col min="9222" max="9222" width="12.42578125" customWidth="1"/>
    <col min="9223" max="9223" width="12.5703125" customWidth="1"/>
    <col min="9234" max="9234" width="20.140625" customWidth="1"/>
    <col min="9476" max="9476" width="54.42578125" customWidth="1"/>
    <col min="9477" max="9477" width="11.140625" customWidth="1"/>
    <col min="9478" max="9478" width="12.42578125" customWidth="1"/>
    <col min="9479" max="9479" width="12.5703125" customWidth="1"/>
    <col min="9490" max="9490" width="20.140625" customWidth="1"/>
    <col min="9732" max="9732" width="54.42578125" customWidth="1"/>
    <col min="9733" max="9733" width="11.140625" customWidth="1"/>
    <col min="9734" max="9734" width="12.42578125" customWidth="1"/>
    <col min="9735" max="9735" width="12.5703125" customWidth="1"/>
    <col min="9746" max="9746" width="20.140625" customWidth="1"/>
    <col min="9988" max="9988" width="54.42578125" customWidth="1"/>
    <col min="9989" max="9989" width="11.140625" customWidth="1"/>
    <col min="9990" max="9990" width="12.42578125" customWidth="1"/>
    <col min="9991" max="9991" width="12.5703125" customWidth="1"/>
    <col min="10002" max="10002" width="20.140625" customWidth="1"/>
    <col min="10244" max="10244" width="54.42578125" customWidth="1"/>
    <col min="10245" max="10245" width="11.140625" customWidth="1"/>
    <col min="10246" max="10246" width="12.42578125" customWidth="1"/>
    <col min="10247" max="10247" width="12.5703125" customWidth="1"/>
    <col min="10258" max="10258" width="20.140625" customWidth="1"/>
    <col min="10500" max="10500" width="54.42578125" customWidth="1"/>
    <col min="10501" max="10501" width="11.140625" customWidth="1"/>
    <col min="10502" max="10502" width="12.42578125" customWidth="1"/>
    <col min="10503" max="10503" width="12.5703125" customWidth="1"/>
    <col min="10514" max="10514" width="20.140625" customWidth="1"/>
    <col min="10756" max="10756" width="54.42578125" customWidth="1"/>
    <col min="10757" max="10757" width="11.140625" customWidth="1"/>
    <col min="10758" max="10758" width="12.42578125" customWidth="1"/>
    <col min="10759" max="10759" width="12.5703125" customWidth="1"/>
    <col min="10770" max="10770" width="20.140625" customWidth="1"/>
    <col min="11012" max="11012" width="54.42578125" customWidth="1"/>
    <col min="11013" max="11013" width="11.140625" customWidth="1"/>
    <col min="11014" max="11014" width="12.42578125" customWidth="1"/>
    <col min="11015" max="11015" width="12.5703125" customWidth="1"/>
    <col min="11026" max="11026" width="20.140625" customWidth="1"/>
    <col min="11268" max="11268" width="54.42578125" customWidth="1"/>
    <col min="11269" max="11269" width="11.140625" customWidth="1"/>
    <col min="11270" max="11270" width="12.42578125" customWidth="1"/>
    <col min="11271" max="11271" width="12.5703125" customWidth="1"/>
    <col min="11282" max="11282" width="20.140625" customWidth="1"/>
    <col min="11524" max="11524" width="54.42578125" customWidth="1"/>
    <col min="11525" max="11525" width="11.140625" customWidth="1"/>
    <col min="11526" max="11526" width="12.42578125" customWidth="1"/>
    <col min="11527" max="11527" width="12.5703125" customWidth="1"/>
    <col min="11538" max="11538" width="20.140625" customWidth="1"/>
    <col min="11780" max="11780" width="54.42578125" customWidth="1"/>
    <col min="11781" max="11781" width="11.140625" customWidth="1"/>
    <col min="11782" max="11782" width="12.42578125" customWidth="1"/>
    <col min="11783" max="11783" width="12.5703125" customWidth="1"/>
    <col min="11794" max="11794" width="20.140625" customWidth="1"/>
    <col min="12036" max="12036" width="54.42578125" customWidth="1"/>
    <col min="12037" max="12037" width="11.140625" customWidth="1"/>
    <col min="12038" max="12038" width="12.42578125" customWidth="1"/>
    <col min="12039" max="12039" width="12.5703125" customWidth="1"/>
    <col min="12050" max="12050" width="20.140625" customWidth="1"/>
    <col min="12292" max="12292" width="54.42578125" customWidth="1"/>
    <col min="12293" max="12293" width="11.140625" customWidth="1"/>
    <col min="12294" max="12294" width="12.42578125" customWidth="1"/>
    <col min="12295" max="12295" width="12.5703125" customWidth="1"/>
    <col min="12306" max="12306" width="20.140625" customWidth="1"/>
    <col min="12548" max="12548" width="54.42578125" customWidth="1"/>
    <col min="12549" max="12549" width="11.140625" customWidth="1"/>
    <col min="12550" max="12550" width="12.42578125" customWidth="1"/>
    <col min="12551" max="12551" width="12.5703125" customWidth="1"/>
    <col min="12562" max="12562" width="20.140625" customWidth="1"/>
    <col min="12804" max="12804" width="54.42578125" customWidth="1"/>
    <col min="12805" max="12805" width="11.140625" customWidth="1"/>
    <col min="12806" max="12806" width="12.42578125" customWidth="1"/>
    <col min="12807" max="12807" width="12.5703125" customWidth="1"/>
    <col min="12818" max="12818" width="20.140625" customWidth="1"/>
    <col min="13060" max="13060" width="54.42578125" customWidth="1"/>
    <col min="13061" max="13061" width="11.140625" customWidth="1"/>
    <col min="13062" max="13062" width="12.42578125" customWidth="1"/>
    <col min="13063" max="13063" width="12.5703125" customWidth="1"/>
    <col min="13074" max="13074" width="20.140625" customWidth="1"/>
    <col min="13316" max="13316" width="54.42578125" customWidth="1"/>
    <col min="13317" max="13317" width="11.140625" customWidth="1"/>
    <col min="13318" max="13318" width="12.42578125" customWidth="1"/>
    <col min="13319" max="13319" width="12.5703125" customWidth="1"/>
    <col min="13330" max="13330" width="20.140625" customWidth="1"/>
    <col min="13572" max="13572" width="54.42578125" customWidth="1"/>
    <col min="13573" max="13573" width="11.140625" customWidth="1"/>
    <col min="13574" max="13574" width="12.42578125" customWidth="1"/>
    <col min="13575" max="13575" width="12.5703125" customWidth="1"/>
    <col min="13586" max="13586" width="20.140625" customWidth="1"/>
    <col min="13828" max="13828" width="54.42578125" customWidth="1"/>
    <col min="13829" max="13829" width="11.140625" customWidth="1"/>
    <col min="13830" max="13830" width="12.42578125" customWidth="1"/>
    <col min="13831" max="13831" width="12.5703125" customWidth="1"/>
    <col min="13842" max="13842" width="20.140625" customWidth="1"/>
    <col min="14084" max="14084" width="54.42578125" customWidth="1"/>
    <col min="14085" max="14085" width="11.140625" customWidth="1"/>
    <col min="14086" max="14086" width="12.42578125" customWidth="1"/>
    <col min="14087" max="14087" width="12.5703125" customWidth="1"/>
    <col min="14098" max="14098" width="20.140625" customWidth="1"/>
    <col min="14340" max="14340" width="54.42578125" customWidth="1"/>
    <col min="14341" max="14341" width="11.140625" customWidth="1"/>
    <col min="14342" max="14342" width="12.42578125" customWidth="1"/>
    <col min="14343" max="14343" width="12.5703125" customWidth="1"/>
    <col min="14354" max="14354" width="20.140625" customWidth="1"/>
    <col min="14596" max="14596" width="54.42578125" customWidth="1"/>
    <col min="14597" max="14597" width="11.140625" customWidth="1"/>
    <col min="14598" max="14598" width="12.42578125" customWidth="1"/>
    <col min="14599" max="14599" width="12.5703125" customWidth="1"/>
    <col min="14610" max="14610" width="20.140625" customWidth="1"/>
    <col min="14852" max="14852" width="54.42578125" customWidth="1"/>
    <col min="14853" max="14853" width="11.140625" customWidth="1"/>
    <col min="14854" max="14854" width="12.42578125" customWidth="1"/>
    <col min="14855" max="14855" width="12.5703125" customWidth="1"/>
    <col min="14866" max="14866" width="20.140625" customWidth="1"/>
    <col min="15108" max="15108" width="54.42578125" customWidth="1"/>
    <col min="15109" max="15109" width="11.140625" customWidth="1"/>
    <col min="15110" max="15110" width="12.42578125" customWidth="1"/>
    <col min="15111" max="15111" width="12.5703125" customWidth="1"/>
    <col min="15122" max="15122" width="20.140625" customWidth="1"/>
    <col min="15364" max="15364" width="54.42578125" customWidth="1"/>
    <col min="15365" max="15365" width="11.140625" customWidth="1"/>
    <col min="15366" max="15366" width="12.42578125" customWidth="1"/>
    <col min="15367" max="15367" width="12.5703125" customWidth="1"/>
    <col min="15378" max="15378" width="20.140625" customWidth="1"/>
    <col min="15620" max="15620" width="54.42578125" customWidth="1"/>
    <col min="15621" max="15621" width="11.140625" customWidth="1"/>
    <col min="15622" max="15622" width="12.42578125" customWidth="1"/>
    <col min="15623" max="15623" width="12.5703125" customWidth="1"/>
    <col min="15634" max="15634" width="20.140625" customWidth="1"/>
    <col min="15876" max="15876" width="54.42578125" customWidth="1"/>
    <col min="15877" max="15877" width="11.140625" customWidth="1"/>
    <col min="15878" max="15878" width="12.42578125" customWidth="1"/>
    <col min="15879" max="15879" width="12.5703125" customWidth="1"/>
    <col min="15890" max="15890" width="20.140625" customWidth="1"/>
    <col min="16132" max="16132" width="54.42578125" customWidth="1"/>
    <col min="16133" max="16133" width="11.140625" customWidth="1"/>
    <col min="16134" max="16134" width="12.42578125" customWidth="1"/>
    <col min="16135" max="16135" width="12.5703125" customWidth="1"/>
    <col min="16146" max="16146" width="20.140625" customWidth="1"/>
  </cols>
  <sheetData>
    <row r="1" spans="1:18" ht="18.7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18.75">
      <c r="A2" s="155" t="s">
        <v>74</v>
      </c>
      <c r="B2" s="155"/>
      <c r="C2" s="155"/>
      <c r="D2" s="155"/>
      <c r="E2" s="155"/>
      <c r="F2" s="155"/>
      <c r="G2" s="155"/>
      <c r="H2" s="155"/>
      <c r="I2" s="155"/>
      <c r="J2" s="155"/>
      <c r="K2" s="155" t="s">
        <v>73</v>
      </c>
      <c r="L2" s="155"/>
      <c r="M2" s="155"/>
      <c r="N2" s="155"/>
      <c r="O2" s="155"/>
      <c r="P2" s="155"/>
      <c r="Q2" s="155"/>
      <c r="R2" s="155"/>
    </row>
    <row r="3" spans="1:18" ht="18.75">
      <c r="A3" s="155" t="s">
        <v>72</v>
      </c>
      <c r="B3" s="155"/>
      <c r="C3" s="155"/>
      <c r="D3" s="155"/>
      <c r="E3" s="155"/>
      <c r="F3" s="155"/>
      <c r="G3" s="155"/>
      <c r="H3" s="155"/>
      <c r="I3" s="155"/>
      <c r="J3" s="155"/>
      <c r="K3" s="155" t="s">
        <v>57</v>
      </c>
      <c r="L3" s="155"/>
      <c r="M3" s="155"/>
      <c r="N3" s="155"/>
      <c r="O3" s="155"/>
      <c r="P3" s="155"/>
      <c r="Q3" s="155"/>
      <c r="R3" s="155"/>
    </row>
    <row r="4" spans="1:18" ht="56.25">
      <c r="A4" s="44" t="s">
        <v>1</v>
      </c>
      <c r="B4" s="44" t="s">
        <v>2</v>
      </c>
      <c r="C4" s="44" t="s">
        <v>152</v>
      </c>
      <c r="D4" s="43" t="s">
        <v>3</v>
      </c>
      <c r="E4" s="43"/>
      <c r="F4" s="43" t="s">
        <v>4</v>
      </c>
      <c r="G4" s="43" t="s">
        <v>5</v>
      </c>
      <c r="H4" s="150" t="s">
        <v>6</v>
      </c>
      <c r="I4" s="151"/>
      <c r="J4" s="151"/>
      <c r="K4" s="151"/>
      <c r="L4" s="151"/>
      <c r="M4" s="151"/>
      <c r="N4" s="151"/>
      <c r="O4" s="151"/>
      <c r="P4" s="151"/>
      <c r="Q4" s="152"/>
      <c r="R4" s="43" t="s">
        <v>7</v>
      </c>
    </row>
    <row r="5" spans="1:18" ht="18.75">
      <c r="A5" s="42" t="s">
        <v>8</v>
      </c>
      <c r="B5" s="42" t="s">
        <v>9</v>
      </c>
      <c r="C5" s="42" t="s">
        <v>153</v>
      </c>
      <c r="D5" s="42" t="s">
        <v>154</v>
      </c>
      <c r="E5" s="42"/>
      <c r="F5" s="42" t="s">
        <v>10</v>
      </c>
      <c r="G5" s="42" t="s">
        <v>11</v>
      </c>
      <c r="H5" s="42" t="s">
        <v>12</v>
      </c>
      <c r="I5" s="42" t="s">
        <v>13</v>
      </c>
      <c r="J5" s="42" t="s">
        <v>14</v>
      </c>
      <c r="K5" s="42" t="s">
        <v>15</v>
      </c>
      <c r="L5" s="42" t="s">
        <v>16</v>
      </c>
      <c r="M5" s="42" t="s">
        <v>17</v>
      </c>
      <c r="N5" s="42" t="s">
        <v>18</v>
      </c>
      <c r="O5" s="42" t="s">
        <v>19</v>
      </c>
      <c r="P5" s="42" t="s">
        <v>20</v>
      </c>
      <c r="Q5" s="42" t="s">
        <v>21</v>
      </c>
      <c r="R5" s="42" t="s">
        <v>22</v>
      </c>
    </row>
    <row r="6" spans="1:18" ht="18.75">
      <c r="A6" s="153" t="s">
        <v>23</v>
      </c>
      <c r="B6" s="154"/>
      <c r="C6" s="103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39">
        <f t="shared" ref="Q6" si="0">SUM(H6:P6)</f>
        <v>0</v>
      </c>
      <c r="R6" s="41"/>
    </row>
    <row r="7" spans="1:18" ht="18.75">
      <c r="A7" s="153" t="s">
        <v>24</v>
      </c>
      <c r="B7" s="154"/>
      <c r="C7" s="103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39">
        <f t="shared" ref="Q7:Q14" si="1">SUM(H7:P7)</f>
        <v>0</v>
      </c>
      <c r="R7" s="41"/>
    </row>
    <row r="8" spans="1:18" ht="18.75">
      <c r="A8" s="99">
        <v>1</v>
      </c>
      <c r="B8" s="39" t="s">
        <v>25</v>
      </c>
      <c r="C8" s="18">
        <v>150000</v>
      </c>
      <c r="D8" s="38">
        <v>10</v>
      </c>
      <c r="E8" s="38">
        <f>MMULT(C8,D8)</f>
        <v>1500000</v>
      </c>
      <c r="F8" s="38">
        <v>0</v>
      </c>
      <c r="G8" s="38">
        <v>10</v>
      </c>
      <c r="H8" s="38"/>
      <c r="I8" s="38"/>
      <c r="J8" s="38"/>
      <c r="K8" s="38">
        <v>10</v>
      </c>
      <c r="L8" s="38"/>
      <c r="M8" s="38"/>
      <c r="N8" s="38"/>
      <c r="O8" s="38"/>
      <c r="P8" s="38"/>
      <c r="Q8" s="39">
        <f t="shared" si="1"/>
        <v>10</v>
      </c>
      <c r="R8" s="38"/>
    </row>
    <row r="9" spans="1:18" ht="18.75">
      <c r="A9" s="99">
        <v>2</v>
      </c>
      <c r="B9" s="39" t="s">
        <v>26</v>
      </c>
      <c r="C9" s="18">
        <v>35000</v>
      </c>
      <c r="D9" s="38">
        <v>1</v>
      </c>
      <c r="E9" s="38">
        <f t="shared" ref="E9:E57" si="2">MMULT(C9,D9)</f>
        <v>35000</v>
      </c>
      <c r="F9" s="38">
        <v>1</v>
      </c>
      <c r="G9" s="38">
        <v>0</v>
      </c>
      <c r="H9" s="38"/>
      <c r="I9" s="38"/>
      <c r="J9" s="38"/>
      <c r="K9" s="38"/>
      <c r="L9" s="38"/>
      <c r="M9" s="38"/>
      <c r="N9" s="38"/>
      <c r="O9" s="38"/>
      <c r="P9" s="38"/>
      <c r="Q9" s="39">
        <f t="shared" si="1"/>
        <v>0</v>
      </c>
      <c r="R9" s="38"/>
    </row>
    <row r="10" spans="1:18" ht="18.75">
      <c r="A10" s="99">
        <v>3</v>
      </c>
      <c r="B10" s="39" t="s">
        <v>27</v>
      </c>
      <c r="C10" s="18">
        <v>60000</v>
      </c>
      <c r="D10" s="38">
        <v>5</v>
      </c>
      <c r="E10" s="38">
        <f t="shared" si="2"/>
        <v>300000</v>
      </c>
      <c r="F10" s="38">
        <v>5</v>
      </c>
      <c r="G10" s="38">
        <v>0</v>
      </c>
      <c r="H10" s="38"/>
      <c r="I10" s="38"/>
      <c r="J10" s="38"/>
      <c r="K10" s="38"/>
      <c r="L10" s="38"/>
      <c r="M10" s="38"/>
      <c r="N10" s="38"/>
      <c r="O10" s="38"/>
      <c r="P10" s="38"/>
      <c r="Q10" s="39">
        <f t="shared" si="1"/>
        <v>0</v>
      </c>
      <c r="R10" s="38"/>
    </row>
    <row r="11" spans="1:18" ht="18.75">
      <c r="A11" s="99">
        <v>4</v>
      </c>
      <c r="B11" s="39" t="s">
        <v>28</v>
      </c>
      <c r="C11" s="18">
        <v>10000</v>
      </c>
      <c r="D11" s="38">
        <v>5</v>
      </c>
      <c r="E11" s="38">
        <f t="shared" si="2"/>
        <v>50000</v>
      </c>
      <c r="F11" s="38">
        <v>1</v>
      </c>
      <c r="G11" s="38">
        <v>4</v>
      </c>
      <c r="H11" s="38"/>
      <c r="I11" s="38"/>
      <c r="J11" s="38"/>
      <c r="K11" s="38">
        <v>4</v>
      </c>
      <c r="L11" s="38"/>
      <c r="M11" s="38"/>
      <c r="N11" s="38"/>
      <c r="O11" s="38"/>
      <c r="P11" s="38"/>
      <c r="Q11" s="39">
        <f t="shared" si="1"/>
        <v>4</v>
      </c>
      <c r="R11" s="38"/>
    </row>
    <row r="12" spans="1:18" ht="18.75">
      <c r="A12" s="99">
        <v>5</v>
      </c>
      <c r="B12" s="39" t="s">
        <v>29</v>
      </c>
      <c r="C12" s="18">
        <v>70000</v>
      </c>
      <c r="D12" s="38">
        <v>0</v>
      </c>
      <c r="E12" s="38">
        <f t="shared" si="2"/>
        <v>0</v>
      </c>
      <c r="F12" s="38">
        <v>0</v>
      </c>
      <c r="G12" s="38">
        <v>0</v>
      </c>
      <c r="H12" s="38"/>
      <c r="I12" s="38"/>
      <c r="J12" s="38"/>
      <c r="K12" s="38"/>
      <c r="L12" s="38"/>
      <c r="M12" s="38"/>
      <c r="N12" s="38"/>
      <c r="O12" s="38"/>
      <c r="P12" s="38"/>
      <c r="Q12" s="39">
        <f t="shared" si="1"/>
        <v>0</v>
      </c>
      <c r="R12" s="38"/>
    </row>
    <row r="13" spans="1:18" ht="18.75">
      <c r="A13" s="99">
        <v>6</v>
      </c>
      <c r="B13" s="39" t="s">
        <v>30</v>
      </c>
      <c r="C13" s="18">
        <v>40000</v>
      </c>
      <c r="D13" s="38">
        <v>6</v>
      </c>
      <c r="E13" s="38">
        <f t="shared" si="2"/>
        <v>240000</v>
      </c>
      <c r="F13" s="38">
        <v>5</v>
      </c>
      <c r="G13" s="38">
        <v>1</v>
      </c>
      <c r="H13" s="38"/>
      <c r="I13" s="38"/>
      <c r="J13" s="38"/>
      <c r="K13" s="38">
        <v>1</v>
      </c>
      <c r="L13" s="38"/>
      <c r="M13" s="38"/>
      <c r="N13" s="38"/>
      <c r="O13" s="38"/>
      <c r="P13" s="38"/>
      <c r="Q13" s="39">
        <f t="shared" si="1"/>
        <v>1</v>
      </c>
      <c r="R13" s="38"/>
    </row>
    <row r="14" spans="1:18" ht="18.75">
      <c r="A14" s="99">
        <v>7</v>
      </c>
      <c r="B14" s="39" t="s">
        <v>31</v>
      </c>
      <c r="C14" s="18">
        <v>65000</v>
      </c>
      <c r="D14" s="38">
        <v>0</v>
      </c>
      <c r="E14" s="38">
        <f t="shared" si="2"/>
        <v>0</v>
      </c>
      <c r="F14" s="38">
        <v>0</v>
      </c>
      <c r="G14" s="38">
        <v>0</v>
      </c>
      <c r="H14" s="38"/>
      <c r="I14" s="38"/>
      <c r="J14" s="38"/>
      <c r="K14" s="38"/>
      <c r="L14" s="38"/>
      <c r="M14" s="38"/>
      <c r="N14" s="38"/>
      <c r="O14" s="38"/>
      <c r="P14" s="38"/>
      <c r="Q14" s="39">
        <f t="shared" si="1"/>
        <v>0</v>
      </c>
      <c r="R14" s="38"/>
    </row>
    <row r="15" spans="1:18" ht="18.75">
      <c r="A15" s="153" t="s">
        <v>32</v>
      </c>
      <c r="B15" s="154"/>
      <c r="C15" s="120">
        <v>0</v>
      </c>
      <c r="D15" s="41">
        <v>0</v>
      </c>
      <c r="E15" s="38">
        <f t="shared" si="2"/>
        <v>0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39">
        <f t="shared" ref="Q15:Q33" si="3">SUM(H15:P15)</f>
        <v>0</v>
      </c>
      <c r="R15" s="41"/>
    </row>
    <row r="16" spans="1:18" ht="15.75" customHeight="1">
      <c r="A16" s="99">
        <v>1</v>
      </c>
      <c r="B16" s="40" t="s">
        <v>33</v>
      </c>
      <c r="C16" s="16">
        <v>120000</v>
      </c>
      <c r="D16" s="38">
        <v>0</v>
      </c>
      <c r="E16" s="38">
        <f t="shared" si="2"/>
        <v>0</v>
      </c>
      <c r="F16" s="38">
        <v>0</v>
      </c>
      <c r="G16" s="38">
        <v>0</v>
      </c>
      <c r="H16" s="38"/>
      <c r="I16" s="38"/>
      <c r="J16" s="38"/>
      <c r="K16" s="38"/>
      <c r="L16" s="38"/>
      <c r="M16" s="38"/>
      <c r="N16" s="38"/>
      <c r="O16" s="38"/>
      <c r="P16" s="38"/>
      <c r="Q16" s="39">
        <f t="shared" si="3"/>
        <v>0</v>
      </c>
      <c r="R16" s="38"/>
    </row>
    <row r="17" spans="1:18" ht="14.25" customHeight="1">
      <c r="A17" s="99">
        <v>2</v>
      </c>
      <c r="B17" s="40" t="s">
        <v>34</v>
      </c>
      <c r="C17" s="18">
        <v>610000</v>
      </c>
      <c r="D17" s="38">
        <v>1</v>
      </c>
      <c r="E17" s="38">
        <f t="shared" si="2"/>
        <v>610000</v>
      </c>
      <c r="F17" s="38">
        <v>0</v>
      </c>
      <c r="G17" s="38">
        <v>1</v>
      </c>
      <c r="H17" s="38"/>
      <c r="I17" s="38"/>
      <c r="J17" s="38"/>
      <c r="K17" s="38"/>
      <c r="L17" s="38"/>
      <c r="M17" s="38"/>
      <c r="N17" s="38">
        <v>1</v>
      </c>
      <c r="O17" s="38"/>
      <c r="P17" s="38"/>
      <c r="Q17" s="39">
        <f t="shared" si="3"/>
        <v>1</v>
      </c>
      <c r="R17" s="38"/>
    </row>
    <row r="18" spans="1:18" ht="18.75">
      <c r="A18" s="99">
        <v>3</v>
      </c>
      <c r="B18" s="40" t="s">
        <v>35</v>
      </c>
      <c r="C18" s="16">
        <v>50000</v>
      </c>
      <c r="D18" s="38">
        <v>1</v>
      </c>
      <c r="E18" s="38">
        <f t="shared" si="2"/>
        <v>50000</v>
      </c>
      <c r="F18" s="38">
        <v>0</v>
      </c>
      <c r="G18" s="38">
        <v>1</v>
      </c>
      <c r="H18" s="38"/>
      <c r="I18" s="38"/>
      <c r="J18" s="38"/>
      <c r="K18" s="38"/>
      <c r="L18" s="38"/>
      <c r="M18" s="38"/>
      <c r="N18" s="38">
        <v>1</v>
      </c>
      <c r="O18" s="38"/>
      <c r="P18" s="38"/>
      <c r="Q18" s="39">
        <f t="shared" si="3"/>
        <v>1</v>
      </c>
      <c r="R18" s="38"/>
    </row>
    <row r="19" spans="1:18" ht="18.75">
      <c r="A19" s="153" t="s">
        <v>36</v>
      </c>
      <c r="B19" s="154"/>
      <c r="C19" s="120">
        <v>0</v>
      </c>
      <c r="D19" s="41">
        <v>0</v>
      </c>
      <c r="E19" s="38">
        <f t="shared" si="2"/>
        <v>0</v>
      </c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39">
        <f t="shared" si="3"/>
        <v>0</v>
      </c>
      <c r="R19" s="41"/>
    </row>
    <row r="20" spans="1:18" ht="18.75">
      <c r="A20" s="101">
        <v>1</v>
      </c>
      <c r="B20" s="39" t="s">
        <v>37</v>
      </c>
      <c r="C20" s="18">
        <v>12000</v>
      </c>
      <c r="D20" s="38">
        <v>1</v>
      </c>
      <c r="E20" s="38">
        <f t="shared" si="2"/>
        <v>12000</v>
      </c>
      <c r="F20" s="38">
        <v>1</v>
      </c>
      <c r="G20" s="38">
        <v>0</v>
      </c>
      <c r="H20" s="38"/>
      <c r="I20" s="38"/>
      <c r="J20" s="38"/>
      <c r="K20" s="38"/>
      <c r="L20" s="38"/>
      <c r="M20" s="38"/>
      <c r="N20" s="38"/>
      <c r="O20" s="38"/>
      <c r="P20" s="38"/>
      <c r="Q20" s="39">
        <f t="shared" si="3"/>
        <v>0</v>
      </c>
      <c r="R20" s="38"/>
    </row>
    <row r="21" spans="1:18" ht="18.75">
      <c r="A21" s="153" t="s">
        <v>38</v>
      </c>
      <c r="B21" s="154"/>
      <c r="C21" s="120">
        <v>0</v>
      </c>
      <c r="D21" s="41">
        <v>0</v>
      </c>
      <c r="E21" s="38">
        <f t="shared" si="2"/>
        <v>0</v>
      </c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39">
        <f t="shared" si="3"/>
        <v>0</v>
      </c>
      <c r="R21" s="41"/>
    </row>
    <row r="22" spans="1:18" ht="18.75">
      <c r="A22" s="101">
        <v>1</v>
      </c>
      <c r="B22" s="39" t="s">
        <v>39</v>
      </c>
      <c r="C22" s="18">
        <v>100000</v>
      </c>
      <c r="D22" s="38">
        <v>1</v>
      </c>
      <c r="E22" s="38">
        <f t="shared" si="2"/>
        <v>100000</v>
      </c>
      <c r="F22" s="38">
        <v>0</v>
      </c>
      <c r="G22" s="38">
        <v>1</v>
      </c>
      <c r="H22" s="38"/>
      <c r="I22" s="38"/>
      <c r="J22" s="38">
        <v>1</v>
      </c>
      <c r="K22" s="38"/>
      <c r="L22" s="38"/>
      <c r="M22" s="38"/>
      <c r="N22" s="38"/>
      <c r="O22" s="38"/>
      <c r="P22" s="38"/>
      <c r="Q22" s="39">
        <f t="shared" si="3"/>
        <v>1</v>
      </c>
      <c r="R22" s="38"/>
    </row>
    <row r="23" spans="1:18" ht="18.75">
      <c r="A23" s="153" t="s">
        <v>40</v>
      </c>
      <c r="B23" s="154"/>
      <c r="C23" s="120">
        <v>0</v>
      </c>
      <c r="D23" s="41">
        <v>0</v>
      </c>
      <c r="E23" s="38">
        <f t="shared" si="2"/>
        <v>0</v>
      </c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39">
        <f t="shared" si="3"/>
        <v>0</v>
      </c>
      <c r="R23" s="41"/>
    </row>
    <row r="24" spans="1:18" ht="18.75">
      <c r="A24" s="99">
        <v>1</v>
      </c>
      <c r="B24" s="39" t="s">
        <v>41</v>
      </c>
      <c r="C24" s="18">
        <v>350000</v>
      </c>
      <c r="D24" s="38">
        <v>0</v>
      </c>
      <c r="E24" s="38">
        <f t="shared" si="2"/>
        <v>0</v>
      </c>
      <c r="F24" s="38">
        <v>0</v>
      </c>
      <c r="G24" s="38">
        <v>0</v>
      </c>
      <c r="H24" s="38"/>
      <c r="I24" s="38"/>
      <c r="J24" s="38"/>
      <c r="K24" s="38"/>
      <c r="L24" s="38"/>
      <c r="M24" s="38"/>
      <c r="N24" s="38"/>
      <c r="O24" s="38"/>
      <c r="P24" s="38"/>
      <c r="Q24" s="39">
        <f t="shared" si="3"/>
        <v>0</v>
      </c>
      <c r="R24" s="38"/>
    </row>
    <row r="25" spans="1:18" ht="18.75">
      <c r="A25" s="99">
        <v>2</v>
      </c>
      <c r="B25" s="39" t="s">
        <v>42</v>
      </c>
      <c r="C25" s="18">
        <v>45000</v>
      </c>
      <c r="D25" s="38">
        <v>1</v>
      </c>
      <c r="E25" s="38">
        <f t="shared" si="2"/>
        <v>45000</v>
      </c>
      <c r="F25" s="38">
        <v>1</v>
      </c>
      <c r="G25" s="38">
        <v>0</v>
      </c>
      <c r="H25" s="38"/>
      <c r="I25" s="38"/>
      <c r="J25" s="38"/>
      <c r="K25" s="38"/>
      <c r="L25" s="38"/>
      <c r="M25" s="38"/>
      <c r="N25" s="38"/>
      <c r="O25" s="38"/>
      <c r="P25" s="38"/>
      <c r="Q25" s="39">
        <f t="shared" si="3"/>
        <v>0</v>
      </c>
      <c r="R25" s="38"/>
    </row>
    <row r="26" spans="1:18" ht="18.75">
      <c r="A26" s="99">
        <v>3</v>
      </c>
      <c r="B26" s="39" t="s">
        <v>43</v>
      </c>
      <c r="C26" s="16">
        <v>55000</v>
      </c>
      <c r="D26" s="38">
        <v>0</v>
      </c>
      <c r="E26" s="38">
        <f t="shared" si="2"/>
        <v>0</v>
      </c>
      <c r="F26" s="38">
        <v>0</v>
      </c>
      <c r="G26" s="38">
        <v>0</v>
      </c>
      <c r="H26" s="38"/>
      <c r="I26" s="38"/>
      <c r="J26" s="38"/>
      <c r="K26" s="38"/>
      <c r="L26" s="38"/>
      <c r="M26" s="38"/>
      <c r="N26" s="38"/>
      <c r="O26" s="38"/>
      <c r="P26" s="38"/>
      <c r="Q26" s="39">
        <f t="shared" si="3"/>
        <v>0</v>
      </c>
      <c r="R26" s="38"/>
    </row>
    <row r="27" spans="1:18" ht="18.75">
      <c r="A27" s="99">
        <v>4</v>
      </c>
      <c r="B27" s="39" t="s">
        <v>44</v>
      </c>
      <c r="C27" s="16">
        <v>200000</v>
      </c>
      <c r="D27" s="38">
        <v>2</v>
      </c>
      <c r="E27" s="38">
        <f t="shared" si="2"/>
        <v>400000</v>
      </c>
      <c r="F27" s="38">
        <v>2</v>
      </c>
      <c r="G27" s="38">
        <v>0</v>
      </c>
      <c r="H27" s="38"/>
      <c r="I27" s="38"/>
      <c r="J27" s="38"/>
      <c r="K27" s="38"/>
      <c r="L27" s="38"/>
      <c r="M27" s="38"/>
      <c r="N27" s="38"/>
      <c r="O27" s="38"/>
      <c r="P27" s="38"/>
      <c r="Q27" s="39">
        <f t="shared" si="3"/>
        <v>0</v>
      </c>
      <c r="R27" s="38"/>
    </row>
    <row r="28" spans="1:18" ht="18.75">
      <c r="A28" s="99">
        <v>5</v>
      </c>
      <c r="B28" s="39" t="s">
        <v>45</v>
      </c>
      <c r="C28" s="16">
        <v>55000</v>
      </c>
      <c r="D28" s="38">
        <v>1</v>
      </c>
      <c r="E28" s="38">
        <f t="shared" si="2"/>
        <v>55000</v>
      </c>
      <c r="F28" s="38">
        <v>1</v>
      </c>
      <c r="G28" s="38">
        <v>0</v>
      </c>
      <c r="H28" s="38"/>
      <c r="I28" s="38"/>
      <c r="J28" s="38"/>
      <c r="K28" s="38"/>
      <c r="L28" s="38"/>
      <c r="M28" s="38"/>
      <c r="N28" s="38"/>
      <c r="O28" s="38"/>
      <c r="P28" s="38"/>
      <c r="Q28" s="39">
        <f t="shared" si="3"/>
        <v>0</v>
      </c>
      <c r="R28" s="38"/>
    </row>
    <row r="29" spans="1:18" ht="18.75">
      <c r="A29" s="99">
        <v>6</v>
      </c>
      <c r="B29" s="39" t="s">
        <v>46</v>
      </c>
      <c r="C29" s="16">
        <v>200000</v>
      </c>
      <c r="D29" s="38">
        <v>0</v>
      </c>
      <c r="E29" s="38">
        <f t="shared" si="2"/>
        <v>0</v>
      </c>
      <c r="F29" s="38">
        <v>0</v>
      </c>
      <c r="G29" s="38">
        <v>0</v>
      </c>
      <c r="H29" s="38"/>
      <c r="I29" s="38"/>
      <c r="J29" s="38"/>
      <c r="K29" s="38"/>
      <c r="L29" s="38"/>
      <c r="M29" s="38"/>
      <c r="N29" s="38"/>
      <c r="O29" s="38"/>
      <c r="P29" s="38"/>
      <c r="Q29" s="39">
        <f t="shared" si="3"/>
        <v>0</v>
      </c>
      <c r="R29" s="38"/>
    </row>
    <row r="30" spans="1:18" ht="18.75">
      <c r="A30" s="99">
        <v>7</v>
      </c>
      <c r="B30" s="39" t="s">
        <v>47</v>
      </c>
      <c r="C30" s="16">
        <v>200000</v>
      </c>
      <c r="D30" s="38">
        <v>0</v>
      </c>
      <c r="E30" s="38">
        <f t="shared" si="2"/>
        <v>0</v>
      </c>
      <c r="F30" s="38">
        <v>0</v>
      </c>
      <c r="G30" s="38">
        <v>0</v>
      </c>
      <c r="H30" s="38"/>
      <c r="I30" s="38"/>
      <c r="J30" s="38"/>
      <c r="K30" s="38"/>
      <c r="L30" s="38"/>
      <c r="M30" s="38"/>
      <c r="N30" s="38"/>
      <c r="O30" s="38"/>
      <c r="P30" s="38"/>
      <c r="Q30" s="39">
        <f t="shared" si="3"/>
        <v>0</v>
      </c>
      <c r="R30" s="38"/>
    </row>
    <row r="31" spans="1:18" ht="18.75">
      <c r="A31" s="99">
        <v>8</v>
      </c>
      <c r="B31" s="39" t="s">
        <v>48</v>
      </c>
      <c r="C31" s="18">
        <v>45000</v>
      </c>
      <c r="D31" s="38">
        <v>0</v>
      </c>
      <c r="E31" s="38">
        <f t="shared" si="2"/>
        <v>0</v>
      </c>
      <c r="F31" s="38">
        <v>0</v>
      </c>
      <c r="G31" s="38">
        <v>0</v>
      </c>
      <c r="H31" s="38"/>
      <c r="I31" s="38"/>
      <c r="J31" s="38"/>
      <c r="K31" s="38"/>
      <c r="L31" s="38"/>
      <c r="M31" s="38"/>
      <c r="N31" s="38"/>
      <c r="O31" s="38"/>
      <c r="P31" s="38"/>
      <c r="Q31" s="39">
        <f t="shared" si="3"/>
        <v>0</v>
      </c>
      <c r="R31" s="38"/>
    </row>
    <row r="32" spans="1:18" ht="18.75">
      <c r="A32" s="99">
        <v>9</v>
      </c>
      <c r="B32" s="39" t="s">
        <v>49</v>
      </c>
      <c r="C32" s="16">
        <v>130000</v>
      </c>
      <c r="D32" s="38">
        <v>1</v>
      </c>
      <c r="E32" s="38">
        <f t="shared" si="2"/>
        <v>130000</v>
      </c>
      <c r="F32" s="38">
        <v>1</v>
      </c>
      <c r="G32" s="38">
        <v>0</v>
      </c>
      <c r="H32" s="38"/>
      <c r="I32" s="38"/>
      <c r="J32" s="38"/>
      <c r="K32" s="38"/>
      <c r="L32" s="38"/>
      <c r="M32" s="38"/>
      <c r="N32" s="38"/>
      <c r="O32" s="38"/>
      <c r="P32" s="38"/>
      <c r="Q32" s="39">
        <f t="shared" si="3"/>
        <v>0</v>
      </c>
      <c r="R32" s="38"/>
    </row>
    <row r="33" spans="1:18" ht="18.75">
      <c r="A33" s="99">
        <v>10</v>
      </c>
      <c r="B33" s="39" t="s">
        <v>50</v>
      </c>
      <c r="C33" s="16">
        <v>200000</v>
      </c>
      <c r="D33" s="38">
        <v>1</v>
      </c>
      <c r="E33" s="38">
        <f t="shared" si="2"/>
        <v>200000</v>
      </c>
      <c r="F33" s="38">
        <v>1</v>
      </c>
      <c r="G33" s="38">
        <v>0</v>
      </c>
      <c r="H33" s="38"/>
      <c r="I33" s="38"/>
      <c r="J33" s="38"/>
      <c r="K33" s="38"/>
      <c r="L33" s="38"/>
      <c r="M33" s="38"/>
      <c r="N33" s="38"/>
      <c r="O33" s="38"/>
      <c r="P33" s="38"/>
      <c r="Q33" s="39">
        <f t="shared" si="3"/>
        <v>0</v>
      </c>
      <c r="R33" s="38"/>
    </row>
    <row r="34" spans="1:18" ht="18.75">
      <c r="A34" s="153" t="s">
        <v>51</v>
      </c>
      <c r="B34" s="154"/>
      <c r="C34" s="120">
        <v>0</v>
      </c>
      <c r="D34" s="41">
        <v>0</v>
      </c>
      <c r="E34" s="38">
        <f t="shared" si="2"/>
        <v>0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39">
        <f t="shared" ref="Q34:Q56" si="4">SUM(H34:P34)</f>
        <v>0</v>
      </c>
      <c r="R34" s="41"/>
    </row>
    <row r="35" spans="1:18" ht="18.75">
      <c r="A35" s="99">
        <v>1</v>
      </c>
      <c r="B35" s="39" t="s">
        <v>41</v>
      </c>
      <c r="C35" s="18">
        <v>350000</v>
      </c>
      <c r="D35" s="39">
        <v>0</v>
      </c>
      <c r="E35" s="38">
        <f t="shared" si="2"/>
        <v>0</v>
      </c>
      <c r="F35" s="39">
        <v>0</v>
      </c>
      <c r="G35" s="39">
        <v>0</v>
      </c>
      <c r="H35" s="39"/>
      <c r="I35" s="39"/>
      <c r="J35" s="39"/>
      <c r="K35" s="39"/>
      <c r="L35" s="39"/>
      <c r="M35" s="39"/>
      <c r="N35" s="39"/>
      <c r="O35" s="39"/>
      <c r="P35" s="39"/>
      <c r="Q35" s="39">
        <f t="shared" si="4"/>
        <v>0</v>
      </c>
      <c r="R35" s="39"/>
    </row>
    <row r="36" spans="1:18" ht="18.75">
      <c r="A36" s="99">
        <v>2</v>
      </c>
      <c r="B36" s="39" t="s">
        <v>42</v>
      </c>
      <c r="C36" s="18">
        <v>45000</v>
      </c>
      <c r="D36" s="39">
        <v>0</v>
      </c>
      <c r="E36" s="38">
        <f t="shared" si="2"/>
        <v>0</v>
      </c>
      <c r="F36" s="39">
        <v>0</v>
      </c>
      <c r="G36" s="39">
        <v>0</v>
      </c>
      <c r="H36" s="39"/>
      <c r="I36" s="39"/>
      <c r="J36" s="39"/>
      <c r="K36" s="39"/>
      <c r="L36" s="39"/>
      <c r="M36" s="39"/>
      <c r="N36" s="39"/>
      <c r="O36" s="39"/>
      <c r="P36" s="39"/>
      <c r="Q36" s="39">
        <f t="shared" si="4"/>
        <v>0</v>
      </c>
      <c r="R36" s="39"/>
    </row>
    <row r="37" spans="1:18" ht="18.75">
      <c r="A37" s="99">
        <v>3</v>
      </c>
      <c r="B37" s="39" t="s">
        <v>43</v>
      </c>
      <c r="C37" s="16">
        <v>55000</v>
      </c>
      <c r="D37" s="39">
        <v>0</v>
      </c>
      <c r="E37" s="38">
        <f t="shared" si="2"/>
        <v>0</v>
      </c>
      <c r="F37" s="39">
        <v>0</v>
      </c>
      <c r="G37" s="39">
        <v>0</v>
      </c>
      <c r="H37" s="39"/>
      <c r="I37" s="39"/>
      <c r="J37" s="39"/>
      <c r="K37" s="39"/>
      <c r="L37" s="39"/>
      <c r="M37" s="39"/>
      <c r="N37" s="39"/>
      <c r="O37" s="39"/>
      <c r="P37" s="39"/>
      <c r="Q37" s="39">
        <f t="shared" si="4"/>
        <v>0</v>
      </c>
      <c r="R37" s="39"/>
    </row>
    <row r="38" spans="1:18" ht="18.75">
      <c r="A38" s="99">
        <v>4</v>
      </c>
      <c r="B38" s="39" t="s">
        <v>44</v>
      </c>
      <c r="C38" s="16">
        <v>200000</v>
      </c>
      <c r="D38" s="39">
        <v>1</v>
      </c>
      <c r="E38" s="38">
        <f t="shared" si="2"/>
        <v>200000</v>
      </c>
      <c r="F38" s="39">
        <v>1</v>
      </c>
      <c r="G38" s="39">
        <v>0</v>
      </c>
      <c r="H38" s="39"/>
      <c r="I38" s="39"/>
      <c r="J38" s="39"/>
      <c r="K38" s="39"/>
      <c r="L38" s="39"/>
      <c r="M38" s="39"/>
      <c r="N38" s="39"/>
      <c r="O38" s="39"/>
      <c r="P38" s="39"/>
      <c r="Q38" s="39">
        <f t="shared" si="4"/>
        <v>0</v>
      </c>
      <c r="R38" s="39"/>
    </row>
    <row r="39" spans="1:18" ht="18.75">
      <c r="A39" s="99">
        <v>5</v>
      </c>
      <c r="B39" s="39" t="s">
        <v>45</v>
      </c>
      <c r="C39" s="16">
        <v>55000</v>
      </c>
      <c r="D39" s="39">
        <v>0</v>
      </c>
      <c r="E39" s="38">
        <f t="shared" si="2"/>
        <v>0</v>
      </c>
      <c r="F39" s="39">
        <v>0</v>
      </c>
      <c r="G39" s="39">
        <v>0</v>
      </c>
      <c r="H39" s="39"/>
      <c r="I39" s="39"/>
      <c r="J39" s="39"/>
      <c r="K39" s="39"/>
      <c r="L39" s="39"/>
      <c r="M39" s="39"/>
      <c r="N39" s="39"/>
      <c r="O39" s="39"/>
      <c r="P39" s="39"/>
      <c r="Q39" s="39">
        <f t="shared" si="4"/>
        <v>0</v>
      </c>
      <c r="R39" s="39"/>
    </row>
    <row r="40" spans="1:18" ht="18.75">
      <c r="A40" s="99">
        <v>6</v>
      </c>
      <c r="B40" s="39" t="s">
        <v>46</v>
      </c>
      <c r="C40" s="16">
        <v>200000</v>
      </c>
      <c r="D40" s="39">
        <v>0</v>
      </c>
      <c r="E40" s="38">
        <f t="shared" si="2"/>
        <v>0</v>
      </c>
      <c r="F40" s="39">
        <v>0</v>
      </c>
      <c r="G40" s="39">
        <v>0</v>
      </c>
      <c r="H40" s="39"/>
      <c r="I40" s="39"/>
      <c r="J40" s="39"/>
      <c r="K40" s="39"/>
      <c r="L40" s="39"/>
      <c r="M40" s="39"/>
      <c r="N40" s="39"/>
      <c r="O40" s="39"/>
      <c r="P40" s="39"/>
      <c r="Q40" s="39">
        <f t="shared" si="4"/>
        <v>0</v>
      </c>
      <c r="R40" s="39"/>
    </row>
    <row r="41" spans="1:18" ht="18.75">
      <c r="A41" s="99">
        <v>7</v>
      </c>
      <c r="B41" s="39" t="s">
        <v>47</v>
      </c>
      <c r="C41" s="16">
        <v>200000</v>
      </c>
      <c r="D41" s="39">
        <v>0</v>
      </c>
      <c r="E41" s="38">
        <f t="shared" si="2"/>
        <v>0</v>
      </c>
      <c r="F41" s="39">
        <v>0</v>
      </c>
      <c r="G41" s="39">
        <v>0</v>
      </c>
      <c r="H41" s="39"/>
      <c r="I41" s="39"/>
      <c r="J41" s="39"/>
      <c r="K41" s="39"/>
      <c r="L41" s="39"/>
      <c r="M41" s="39"/>
      <c r="N41" s="39"/>
      <c r="O41" s="39"/>
      <c r="P41" s="39"/>
      <c r="Q41" s="39">
        <f t="shared" si="4"/>
        <v>0</v>
      </c>
      <c r="R41" s="39"/>
    </row>
    <row r="42" spans="1:18" ht="18.75">
      <c r="A42" s="99">
        <v>8</v>
      </c>
      <c r="B42" s="39" t="s">
        <v>48</v>
      </c>
      <c r="C42" s="18">
        <v>45000</v>
      </c>
      <c r="D42" s="39">
        <v>0</v>
      </c>
      <c r="E42" s="38">
        <f t="shared" si="2"/>
        <v>0</v>
      </c>
      <c r="F42" s="39">
        <v>0</v>
      </c>
      <c r="G42" s="39">
        <v>0</v>
      </c>
      <c r="H42" s="39"/>
      <c r="I42" s="39"/>
      <c r="J42" s="39"/>
      <c r="K42" s="39"/>
      <c r="L42" s="39"/>
      <c r="M42" s="39"/>
      <c r="N42" s="39"/>
      <c r="O42" s="39"/>
      <c r="P42" s="39"/>
      <c r="Q42" s="39">
        <f t="shared" si="4"/>
        <v>0</v>
      </c>
      <c r="R42" s="39"/>
    </row>
    <row r="43" spans="1:18" ht="18.75">
      <c r="A43" s="99">
        <v>9</v>
      </c>
      <c r="B43" s="39" t="s">
        <v>49</v>
      </c>
      <c r="C43" s="16">
        <v>130000</v>
      </c>
      <c r="D43" s="39">
        <v>0</v>
      </c>
      <c r="E43" s="38">
        <f t="shared" si="2"/>
        <v>0</v>
      </c>
      <c r="F43" s="39">
        <v>0</v>
      </c>
      <c r="G43" s="39">
        <v>0</v>
      </c>
      <c r="H43" s="39"/>
      <c r="I43" s="39"/>
      <c r="J43" s="39"/>
      <c r="K43" s="39"/>
      <c r="L43" s="39"/>
      <c r="M43" s="39"/>
      <c r="N43" s="39"/>
      <c r="O43" s="39"/>
      <c r="P43" s="39"/>
      <c r="Q43" s="39">
        <f t="shared" si="4"/>
        <v>0</v>
      </c>
      <c r="R43" s="39"/>
    </row>
    <row r="44" spans="1:18" ht="18.75">
      <c r="A44" s="99">
        <v>10</v>
      </c>
      <c r="B44" s="39" t="s">
        <v>50</v>
      </c>
      <c r="C44" s="16">
        <v>200000</v>
      </c>
      <c r="D44" s="39">
        <v>0</v>
      </c>
      <c r="E44" s="38">
        <f t="shared" si="2"/>
        <v>0</v>
      </c>
      <c r="F44" s="39">
        <v>0</v>
      </c>
      <c r="G44" s="39">
        <v>0</v>
      </c>
      <c r="H44" s="39"/>
      <c r="I44" s="39"/>
      <c r="J44" s="39"/>
      <c r="K44" s="39"/>
      <c r="L44" s="39"/>
      <c r="M44" s="39"/>
      <c r="N44" s="39"/>
      <c r="O44" s="39"/>
      <c r="P44" s="39"/>
      <c r="Q44" s="39">
        <f t="shared" si="4"/>
        <v>0</v>
      </c>
      <c r="R44" s="39"/>
    </row>
    <row r="45" spans="1:18" ht="18.75">
      <c r="A45" s="153" t="s">
        <v>52</v>
      </c>
      <c r="B45" s="154"/>
      <c r="C45" s="120">
        <v>0</v>
      </c>
      <c r="D45" s="41">
        <v>0</v>
      </c>
      <c r="E45" s="38">
        <f t="shared" si="2"/>
        <v>0</v>
      </c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39">
        <f t="shared" si="4"/>
        <v>0</v>
      </c>
      <c r="R45" s="41"/>
    </row>
    <row r="46" spans="1:18" ht="18.75">
      <c r="A46" s="99">
        <v>1</v>
      </c>
      <c r="B46" s="39" t="s">
        <v>41</v>
      </c>
      <c r="C46" s="18">
        <v>350000</v>
      </c>
      <c r="D46" s="38">
        <v>0</v>
      </c>
      <c r="E46" s="38">
        <f t="shared" si="2"/>
        <v>0</v>
      </c>
      <c r="F46" s="38">
        <v>0</v>
      </c>
      <c r="G46" s="38">
        <v>0</v>
      </c>
      <c r="H46" s="38"/>
      <c r="I46" s="38"/>
      <c r="J46" s="38"/>
      <c r="K46" s="38"/>
      <c r="L46" s="38"/>
      <c r="M46" s="38"/>
      <c r="N46" s="38"/>
      <c r="O46" s="38"/>
      <c r="P46" s="38"/>
      <c r="Q46" s="39">
        <f t="shared" si="4"/>
        <v>0</v>
      </c>
      <c r="R46" s="38"/>
    </row>
    <row r="47" spans="1:18" ht="18.75">
      <c r="A47" s="99">
        <v>2</v>
      </c>
      <c r="B47" s="39" t="s">
        <v>42</v>
      </c>
      <c r="C47" s="18">
        <v>45000</v>
      </c>
      <c r="D47" s="38">
        <v>0</v>
      </c>
      <c r="E47" s="38">
        <f t="shared" si="2"/>
        <v>0</v>
      </c>
      <c r="F47" s="38">
        <v>0</v>
      </c>
      <c r="G47" s="38">
        <v>0</v>
      </c>
      <c r="H47" s="38"/>
      <c r="I47" s="38"/>
      <c r="J47" s="38"/>
      <c r="K47" s="38"/>
      <c r="L47" s="38"/>
      <c r="M47" s="38"/>
      <c r="N47" s="38"/>
      <c r="O47" s="38"/>
      <c r="P47" s="38"/>
      <c r="Q47" s="39">
        <f t="shared" si="4"/>
        <v>0</v>
      </c>
      <c r="R47" s="38"/>
    </row>
    <row r="48" spans="1:18" ht="18.75">
      <c r="A48" s="99">
        <v>3</v>
      </c>
      <c r="B48" s="39" t="s">
        <v>43</v>
      </c>
      <c r="C48" s="16">
        <v>55000</v>
      </c>
      <c r="D48" s="38">
        <v>0</v>
      </c>
      <c r="E48" s="38">
        <f t="shared" si="2"/>
        <v>0</v>
      </c>
      <c r="F48" s="38">
        <v>0</v>
      </c>
      <c r="G48" s="38">
        <v>0</v>
      </c>
      <c r="H48" s="38"/>
      <c r="I48" s="38"/>
      <c r="J48" s="38"/>
      <c r="K48" s="38"/>
      <c r="L48" s="38"/>
      <c r="M48" s="38"/>
      <c r="N48" s="38"/>
      <c r="O48" s="38"/>
      <c r="P48" s="38"/>
      <c r="Q48" s="39">
        <f t="shared" si="4"/>
        <v>0</v>
      </c>
      <c r="R48" s="38"/>
    </row>
    <row r="49" spans="1:18" ht="18.75">
      <c r="A49" s="99">
        <v>4</v>
      </c>
      <c r="B49" s="39" t="s">
        <v>44</v>
      </c>
      <c r="C49" s="16">
        <v>200000</v>
      </c>
      <c r="D49" s="38">
        <v>0</v>
      </c>
      <c r="E49" s="38">
        <f t="shared" si="2"/>
        <v>0</v>
      </c>
      <c r="F49" s="38">
        <v>0</v>
      </c>
      <c r="G49" s="38">
        <v>0</v>
      </c>
      <c r="H49" s="38"/>
      <c r="I49" s="38"/>
      <c r="J49" s="38"/>
      <c r="K49" s="38"/>
      <c r="L49" s="38"/>
      <c r="M49" s="38"/>
      <c r="N49" s="38"/>
      <c r="O49" s="38"/>
      <c r="P49" s="38"/>
      <c r="Q49" s="39">
        <f t="shared" si="4"/>
        <v>0</v>
      </c>
      <c r="R49" s="38"/>
    </row>
    <row r="50" spans="1:18" ht="18.75">
      <c r="A50" s="99">
        <v>5</v>
      </c>
      <c r="B50" s="39" t="s">
        <v>45</v>
      </c>
      <c r="C50" s="16">
        <v>55000</v>
      </c>
      <c r="D50" s="38">
        <v>1</v>
      </c>
      <c r="E50" s="38">
        <f t="shared" si="2"/>
        <v>55000</v>
      </c>
      <c r="F50" s="38">
        <v>1</v>
      </c>
      <c r="G50" s="38">
        <v>0</v>
      </c>
      <c r="H50" s="38"/>
      <c r="I50" s="38"/>
      <c r="J50" s="38"/>
      <c r="K50" s="38"/>
      <c r="L50" s="38"/>
      <c r="M50" s="38"/>
      <c r="N50" s="38"/>
      <c r="O50" s="38"/>
      <c r="P50" s="38"/>
      <c r="Q50" s="39">
        <f t="shared" si="4"/>
        <v>0</v>
      </c>
      <c r="R50" s="38"/>
    </row>
    <row r="51" spans="1:18" ht="18.75">
      <c r="A51" s="99">
        <v>6</v>
      </c>
      <c r="B51" s="39" t="s">
        <v>46</v>
      </c>
      <c r="C51" s="16">
        <v>200000</v>
      </c>
      <c r="D51" s="38">
        <v>0</v>
      </c>
      <c r="E51" s="38">
        <f t="shared" si="2"/>
        <v>0</v>
      </c>
      <c r="F51" s="38">
        <v>0</v>
      </c>
      <c r="G51" s="38">
        <v>0</v>
      </c>
      <c r="H51" s="38"/>
      <c r="I51" s="38"/>
      <c r="J51" s="38"/>
      <c r="K51" s="38"/>
      <c r="L51" s="38"/>
      <c r="M51" s="38"/>
      <c r="N51" s="38"/>
      <c r="O51" s="38"/>
      <c r="P51" s="38"/>
      <c r="Q51" s="39">
        <f t="shared" si="4"/>
        <v>0</v>
      </c>
      <c r="R51" s="38"/>
    </row>
    <row r="52" spans="1:18" ht="18.75">
      <c r="A52" s="99">
        <v>7</v>
      </c>
      <c r="B52" s="39" t="s">
        <v>47</v>
      </c>
      <c r="C52" s="16">
        <v>200000</v>
      </c>
      <c r="D52" s="38">
        <v>0</v>
      </c>
      <c r="E52" s="38">
        <f t="shared" si="2"/>
        <v>0</v>
      </c>
      <c r="F52" s="38">
        <v>0</v>
      </c>
      <c r="G52" s="38">
        <v>0</v>
      </c>
      <c r="H52" s="38"/>
      <c r="I52" s="38"/>
      <c r="J52" s="38"/>
      <c r="K52" s="38"/>
      <c r="L52" s="38"/>
      <c r="M52" s="38"/>
      <c r="N52" s="38"/>
      <c r="O52" s="38"/>
      <c r="P52" s="38"/>
      <c r="Q52" s="39">
        <f t="shared" si="4"/>
        <v>0</v>
      </c>
      <c r="R52" s="38"/>
    </row>
    <row r="53" spans="1:18" ht="18.75">
      <c r="A53" s="99">
        <v>8</v>
      </c>
      <c r="B53" s="39" t="s">
        <v>48</v>
      </c>
      <c r="C53" s="18">
        <v>45000</v>
      </c>
      <c r="D53" s="38">
        <v>0</v>
      </c>
      <c r="E53" s="38">
        <f t="shared" si="2"/>
        <v>0</v>
      </c>
      <c r="F53" s="38">
        <v>0</v>
      </c>
      <c r="G53" s="38">
        <v>0</v>
      </c>
      <c r="H53" s="38"/>
      <c r="I53" s="38"/>
      <c r="J53" s="38"/>
      <c r="K53" s="38"/>
      <c r="L53" s="38"/>
      <c r="M53" s="38"/>
      <c r="N53" s="38"/>
      <c r="O53" s="38"/>
      <c r="P53" s="38"/>
      <c r="Q53" s="39">
        <f t="shared" si="4"/>
        <v>0</v>
      </c>
      <c r="R53" s="38"/>
    </row>
    <row r="54" spans="1:18" ht="18.75">
      <c r="A54" s="99">
        <v>9</v>
      </c>
      <c r="B54" s="39" t="s">
        <v>49</v>
      </c>
      <c r="C54" s="16">
        <v>130000</v>
      </c>
      <c r="D54" s="38">
        <v>0</v>
      </c>
      <c r="E54" s="38">
        <f t="shared" si="2"/>
        <v>0</v>
      </c>
      <c r="F54" s="38">
        <v>0</v>
      </c>
      <c r="G54" s="38">
        <v>0</v>
      </c>
      <c r="H54" s="38"/>
      <c r="I54" s="38"/>
      <c r="J54" s="38"/>
      <c r="K54" s="38"/>
      <c r="L54" s="38"/>
      <c r="M54" s="38"/>
      <c r="N54" s="38"/>
      <c r="O54" s="38"/>
      <c r="P54" s="38"/>
      <c r="Q54" s="39">
        <f t="shared" si="4"/>
        <v>0</v>
      </c>
      <c r="R54" s="38"/>
    </row>
    <row r="55" spans="1:18" ht="18.75">
      <c r="A55" s="99">
        <v>10</v>
      </c>
      <c r="B55" s="39" t="s">
        <v>50</v>
      </c>
      <c r="C55" s="16">
        <v>200000</v>
      </c>
      <c r="D55" s="38">
        <v>0</v>
      </c>
      <c r="E55" s="38">
        <f t="shared" si="2"/>
        <v>0</v>
      </c>
      <c r="F55" s="38">
        <v>0</v>
      </c>
      <c r="G55" s="38">
        <v>0</v>
      </c>
      <c r="H55" s="38"/>
      <c r="I55" s="38"/>
      <c r="J55" s="38"/>
      <c r="K55" s="38"/>
      <c r="L55" s="38"/>
      <c r="M55" s="38"/>
      <c r="N55" s="38"/>
      <c r="O55" s="38"/>
      <c r="P55" s="38"/>
      <c r="Q55" s="39">
        <f t="shared" si="4"/>
        <v>0</v>
      </c>
      <c r="R55" s="38"/>
    </row>
    <row r="56" spans="1:18" ht="18.75">
      <c r="A56" s="153" t="s">
        <v>53</v>
      </c>
      <c r="B56" s="154"/>
      <c r="C56" s="120">
        <v>0</v>
      </c>
      <c r="D56" s="41">
        <v>0</v>
      </c>
      <c r="E56" s="38">
        <f t="shared" si="2"/>
        <v>0</v>
      </c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39">
        <f t="shared" si="4"/>
        <v>0</v>
      </c>
      <c r="R56" s="41"/>
    </row>
    <row r="57" spans="1:18" ht="18.75">
      <c r="A57" s="101">
        <v>1</v>
      </c>
      <c r="B57" s="39" t="s">
        <v>54</v>
      </c>
      <c r="C57" s="16">
        <v>120000</v>
      </c>
      <c r="D57" s="38">
        <v>0</v>
      </c>
      <c r="E57" s="38">
        <f t="shared" si="2"/>
        <v>0</v>
      </c>
      <c r="F57" s="38">
        <v>0</v>
      </c>
      <c r="G57" s="38">
        <v>0</v>
      </c>
      <c r="H57" s="38"/>
      <c r="I57" s="38"/>
      <c r="J57" s="38"/>
      <c r="K57" s="38"/>
      <c r="L57" s="38"/>
      <c r="M57" s="38"/>
      <c r="N57" s="38"/>
      <c r="O57" s="38"/>
      <c r="P57" s="38"/>
      <c r="Q57" s="39">
        <f t="shared" ref="Q57" si="5">SUM(H57:P57)</f>
        <v>0</v>
      </c>
      <c r="R57" s="38"/>
    </row>
    <row r="58" spans="1:18" ht="15.75">
      <c r="A58" s="37"/>
      <c r="B58" s="36" t="s">
        <v>21</v>
      </c>
      <c r="C58" s="37"/>
      <c r="D58" s="15">
        <f t="shared" ref="D58:R58" si="6">SUM(D6:D57)</f>
        <v>39</v>
      </c>
      <c r="E58" s="121">
        <f>SUM(E8:E57)</f>
        <v>3982000</v>
      </c>
      <c r="F58" s="15">
        <f t="shared" si="6"/>
        <v>21</v>
      </c>
      <c r="G58" s="15">
        <f t="shared" si="6"/>
        <v>18</v>
      </c>
      <c r="H58" s="15">
        <f t="shared" si="6"/>
        <v>0</v>
      </c>
      <c r="I58" s="15">
        <f t="shared" si="6"/>
        <v>0</v>
      </c>
      <c r="J58" s="15">
        <f t="shared" si="6"/>
        <v>1</v>
      </c>
      <c r="K58" s="15">
        <f t="shared" si="6"/>
        <v>15</v>
      </c>
      <c r="L58" s="15">
        <f t="shared" si="6"/>
        <v>0</v>
      </c>
      <c r="M58" s="15">
        <f t="shared" si="6"/>
        <v>0</v>
      </c>
      <c r="N58" s="15">
        <f t="shared" si="6"/>
        <v>2</v>
      </c>
      <c r="O58" s="15">
        <f t="shared" si="6"/>
        <v>0</v>
      </c>
      <c r="P58" s="15">
        <f t="shared" si="6"/>
        <v>0</v>
      </c>
      <c r="Q58" s="15">
        <f t="shared" si="6"/>
        <v>18</v>
      </c>
      <c r="R58" s="15">
        <f t="shared" si="6"/>
        <v>0</v>
      </c>
    </row>
    <row r="59" spans="1:18" ht="15.75">
      <c r="A59" s="21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</row>
  </sheetData>
  <mergeCells count="15">
    <mergeCell ref="A1:R1"/>
    <mergeCell ref="A2:J2"/>
    <mergeCell ref="K2:R2"/>
    <mergeCell ref="A3:J3"/>
    <mergeCell ref="K3:R3"/>
    <mergeCell ref="H4:Q4"/>
    <mergeCell ref="A56:B56"/>
    <mergeCell ref="A15:B15"/>
    <mergeCell ref="A19:B19"/>
    <mergeCell ref="A21:B21"/>
    <mergeCell ref="A23:B23"/>
    <mergeCell ref="A34:B34"/>
    <mergeCell ref="A45:B45"/>
    <mergeCell ref="A7:B7"/>
    <mergeCell ref="A6:B6"/>
  </mergeCells>
  <printOptions horizontalCentered="1"/>
  <pageMargins left="0.5" right="0.5" top="0.75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5</vt:i4>
      </vt:variant>
    </vt:vector>
  </HeadingPairs>
  <TitlesOfParts>
    <vt:vector size="29" baseType="lpstr">
      <vt:lpstr>Bhiloda</vt:lpstr>
      <vt:lpstr>Deesa</vt:lpstr>
      <vt:lpstr>Devgadhbariya</vt:lpstr>
      <vt:lpstr>Dharampur</vt:lpstr>
      <vt:lpstr>Dhoraji</vt:lpstr>
      <vt:lpstr>Gondal</vt:lpstr>
      <vt:lpstr>Khambhaliya</vt:lpstr>
      <vt:lpstr>Jetpur</vt:lpstr>
      <vt:lpstr>Kheda</vt:lpstr>
      <vt:lpstr>Khedbhramma</vt:lpstr>
      <vt:lpstr>Lathi</vt:lpstr>
      <vt:lpstr>Lunavada</vt:lpstr>
      <vt:lpstr>Mansa</vt:lpstr>
      <vt:lpstr>Morbi</vt:lpstr>
      <vt:lpstr>Palitana</vt:lpstr>
      <vt:lpstr>Rajula</vt:lpstr>
      <vt:lpstr>Santrampur</vt:lpstr>
      <vt:lpstr>Savarkundla</vt:lpstr>
      <vt:lpstr>Sidhhpur</vt:lpstr>
      <vt:lpstr>Unjha</vt:lpstr>
      <vt:lpstr>Upleta</vt:lpstr>
      <vt:lpstr>Vadanagar</vt:lpstr>
      <vt:lpstr>Veraval</vt:lpstr>
      <vt:lpstr>Visanagar</vt:lpstr>
      <vt:lpstr>Santrampur!Print_Area</vt:lpstr>
      <vt:lpstr>Sidhhpur!Print_Area</vt:lpstr>
      <vt:lpstr>Devgadhbariya!Print_Titles</vt:lpstr>
      <vt:lpstr>Santrampur!Print_Titles</vt:lpstr>
      <vt:lpstr>Sidhhpur!Print_Titles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2015-11-17T12:43:24Z</dcterms:modified>
</cp:coreProperties>
</file>