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4" firstSheet="34" activeTab="36"/>
  </bookViews>
  <sheets>
    <sheet name="PHC Kakira" sheetId="4" r:id="rId1"/>
    <sheet name="PHC Hunera" sheetId="1" r:id="rId2"/>
    <sheet name="CIVIL HOSPITAL CHOWARI" sheetId="2" r:id="rId3"/>
    <sheet name="PHC CHALLARI" sheetId="3" r:id="rId4"/>
    <sheet name="PHC SAMOTE" sheetId="5" r:id="rId5"/>
    <sheet name="PHC SIHUNTA" sheetId="6" r:id="rId6"/>
    <sheet name="PHC TIKKARI" sheetId="7" r:id="rId7"/>
    <sheet name="PHC MANHAUTA" sheetId="8" r:id="rId8"/>
    <sheet name="PHC MORTHU" sheetId="9" r:id="rId9"/>
    <sheet name="PHC SUNDLA" sheetId="10" r:id="rId10"/>
    <sheet name="PHC BRANGAL" sheetId="11" r:id="rId11"/>
    <sheet name="PHC WANGAL" sheetId="12" r:id="rId12"/>
    <sheet name="PHC BAGGI" sheetId="13" r:id="rId13"/>
    <sheet name="PHC KIHAR" sheetId="14" r:id="rId14"/>
    <sheet name="PHC DEUR" sheetId="15" r:id="rId15"/>
    <sheet name="CHC SALUNI" sheetId="16" r:id="rId16"/>
    <sheet name="PHC BHANAD" sheetId="17" r:id="rId17"/>
    <sheet name="PHC SALWAN" sheetId="18" r:id="rId18"/>
    <sheet name="PHC TUNGALA" sheetId="19" r:id="rId19"/>
    <sheet name="PHC DANDI" sheetId="20" r:id="rId20"/>
    <sheet name="PHC JHAJJA KOTI TISSA" sheetId="21" r:id="rId21"/>
    <sheet name="CIVIL Hospital Tissa" sheetId="22" r:id="rId22"/>
    <sheet name="RH CHAMBA" sheetId="23" r:id="rId23"/>
    <sheet name="CIVIL HOSPITAL DALHAUSIE" sheetId="24" r:id="rId24"/>
    <sheet name="PHC CHANED" sheetId="25" r:id="rId25"/>
    <sheet name="PHC DRADA" sheetId="26" r:id="rId26"/>
    <sheet name="PHC BAGDHAR" sheetId="27" r:id="rId27"/>
    <sheet name="CHC BATHREE" sheetId="28" r:id="rId28"/>
    <sheet name="PHC BANIKHET" sheetId="29" r:id="rId29"/>
    <sheet name="LEPROSY HOSPITAL SAROL" sheetId="30" r:id="rId30"/>
    <sheet name="PHC KOHARI" sheetId="31" r:id="rId31"/>
    <sheet name="CHC BRAHMAUR" sheetId="32" r:id="rId32"/>
    <sheet name="CHC HOLI" sheetId="33" r:id="rId33"/>
    <sheet name="CHC SAHOO" sheetId="34" r:id="rId34"/>
    <sheet name="CHC CHOORI" sheetId="35" r:id="rId35"/>
    <sheet name="PHC MEHLA" sheetId="36" r:id="rId36"/>
    <sheet name="PHC GAROLA" sheetId="37" r:id="rId37"/>
    <sheet name="PHC JADERA" sheetId="38" r:id="rId38"/>
    <sheet name="PHC PUKHARI" sheetId="39" r:id="rId39"/>
    <sheet name="PHC CHHATRARI" sheetId="40" r:id="rId40"/>
    <sheet name="PHC DHULARA" sheetId="41" r:id="rId41"/>
    <sheet name="PHC SHAKTI DEHRA" sheetId="42" r:id="rId42"/>
    <sheet name="PHC RAJNAGAR" sheetId="43" r:id="rId43"/>
  </sheets>
  <calcPr calcId="124519"/>
</workbook>
</file>

<file path=xl/calcChain.xml><?xml version="1.0" encoding="utf-8"?>
<calcChain xmlns="http://schemas.openxmlformats.org/spreadsheetml/2006/main">
  <c r="K19" i="27"/>
  <c r="K20" s="1"/>
  <c r="K18"/>
  <c r="K218" i="23"/>
  <c r="K18" i="43"/>
  <c r="K15"/>
  <c r="K14"/>
  <c r="K13"/>
  <c r="K12"/>
  <c r="K11"/>
  <c r="K10"/>
  <c r="K9"/>
  <c r="K8"/>
  <c r="K7"/>
  <c r="K6"/>
  <c r="K26" i="42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7" s="1"/>
  <c r="K28" s="1"/>
  <c r="K11" i="40"/>
  <c r="K8"/>
  <c r="K7"/>
  <c r="K6"/>
  <c r="K12" s="1"/>
  <c r="K13" s="1"/>
  <c r="K21" i="39"/>
  <c r="K18"/>
  <c r="K17"/>
  <c r="K16"/>
  <c r="K15"/>
  <c r="K14"/>
  <c r="K13"/>
  <c r="K12"/>
  <c r="K11"/>
  <c r="K10"/>
  <c r="K9"/>
  <c r="K8"/>
  <c r="K7"/>
  <c r="K6"/>
  <c r="I34" i="38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37" s="1"/>
  <c r="K29" i="3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22" i="36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K44" i="35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42" i="34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48" i="33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51" i="32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55" s="1"/>
  <c r="K19" i="31"/>
  <c r="K16"/>
  <c r="K15"/>
  <c r="K14"/>
  <c r="K13"/>
  <c r="K12"/>
  <c r="K11"/>
  <c r="K10"/>
  <c r="K9"/>
  <c r="K8"/>
  <c r="K7"/>
  <c r="K6"/>
  <c r="K12" i="30"/>
  <c r="K9"/>
  <c r="K8"/>
  <c r="K7"/>
  <c r="K6"/>
  <c r="K30" i="29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31" i="28"/>
  <c r="I28"/>
  <c r="K28" s="1"/>
  <c r="I27"/>
  <c r="I26"/>
  <c r="K26" s="1"/>
  <c r="I25"/>
  <c r="I24"/>
  <c r="K24" s="1"/>
  <c r="I23"/>
  <c r="I22"/>
  <c r="K22" s="1"/>
  <c r="I21"/>
  <c r="I20"/>
  <c r="K20" s="1"/>
  <c r="I19"/>
  <c r="I18"/>
  <c r="K18" s="1"/>
  <c r="I17"/>
  <c r="I16"/>
  <c r="K16" s="1"/>
  <c r="I15"/>
  <c r="I14"/>
  <c r="K14" s="1"/>
  <c r="I13"/>
  <c r="I12"/>
  <c r="K12" s="1"/>
  <c r="I11"/>
  <c r="I10"/>
  <c r="K10" s="1"/>
  <c r="I9"/>
  <c r="I8"/>
  <c r="K8" s="1"/>
  <c r="I7"/>
  <c r="I6"/>
  <c r="K27"/>
  <c r="K25"/>
  <c r="K23"/>
  <c r="K21"/>
  <c r="K19"/>
  <c r="K17"/>
  <c r="K15"/>
  <c r="K13"/>
  <c r="K11"/>
  <c r="K9"/>
  <c r="K7"/>
  <c r="K6"/>
  <c r="K19" i="25"/>
  <c r="K16"/>
  <c r="K15"/>
  <c r="K14"/>
  <c r="K13"/>
  <c r="K12"/>
  <c r="K11"/>
  <c r="K10"/>
  <c r="K9"/>
  <c r="K8"/>
  <c r="K7"/>
  <c r="K6"/>
  <c r="I66" i="24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215" i="23"/>
  <c r="K215" s="1"/>
  <c r="I214"/>
  <c r="K214" s="1"/>
  <c r="I213"/>
  <c r="K213" s="1"/>
  <c r="I212"/>
  <c r="K212" s="1"/>
  <c r="I211"/>
  <c r="K211" s="1"/>
  <c r="I210"/>
  <c r="K210" s="1"/>
  <c r="I209"/>
  <c r="K209" s="1"/>
  <c r="I208"/>
  <c r="K208" s="1"/>
  <c r="I207"/>
  <c r="K207" s="1"/>
  <c r="I206"/>
  <c r="K206" s="1"/>
  <c r="I205"/>
  <c r="K205" s="1"/>
  <c r="I204"/>
  <c r="K204" s="1"/>
  <c r="I203"/>
  <c r="K203" s="1"/>
  <c r="I202"/>
  <c r="K202" s="1"/>
  <c r="I201"/>
  <c r="K201" s="1"/>
  <c r="I200"/>
  <c r="K200" s="1"/>
  <c r="I199"/>
  <c r="K199" s="1"/>
  <c r="I198"/>
  <c r="K198" s="1"/>
  <c r="I197"/>
  <c r="K197" s="1"/>
  <c r="I196"/>
  <c r="K196" s="1"/>
  <c r="I195"/>
  <c r="K195" s="1"/>
  <c r="I194"/>
  <c r="K194" s="1"/>
  <c r="I193"/>
  <c r="K193" s="1"/>
  <c r="I192"/>
  <c r="K192" s="1"/>
  <c r="I191"/>
  <c r="K191" s="1"/>
  <c r="I190"/>
  <c r="K190" s="1"/>
  <c r="I189"/>
  <c r="K189" s="1"/>
  <c r="I188"/>
  <c r="K188" s="1"/>
  <c r="I187"/>
  <c r="K187" s="1"/>
  <c r="I186"/>
  <c r="K186" s="1"/>
  <c r="I185"/>
  <c r="K185" s="1"/>
  <c r="I184"/>
  <c r="K184" s="1"/>
  <c r="I183"/>
  <c r="K183" s="1"/>
  <c r="I182"/>
  <c r="K182" s="1"/>
  <c r="I181"/>
  <c r="K181" s="1"/>
  <c r="I180"/>
  <c r="K180" s="1"/>
  <c r="I179"/>
  <c r="K179" s="1"/>
  <c r="I178"/>
  <c r="K178" s="1"/>
  <c r="I177"/>
  <c r="K177" s="1"/>
  <c r="I176"/>
  <c r="K176" s="1"/>
  <c r="I175"/>
  <c r="K175" s="1"/>
  <c r="I174"/>
  <c r="K174" s="1"/>
  <c r="I173"/>
  <c r="K173" s="1"/>
  <c r="I172"/>
  <c r="K172" s="1"/>
  <c r="I171"/>
  <c r="K171" s="1"/>
  <c r="I170"/>
  <c r="K170" s="1"/>
  <c r="I169"/>
  <c r="K169" s="1"/>
  <c r="I168"/>
  <c r="K168" s="1"/>
  <c r="I167"/>
  <c r="K167" s="1"/>
  <c r="I166"/>
  <c r="K166" s="1"/>
  <c r="I165"/>
  <c r="K165" s="1"/>
  <c r="I164"/>
  <c r="K164" s="1"/>
  <c r="I163"/>
  <c r="K163" s="1"/>
  <c r="I162"/>
  <c r="K162" s="1"/>
  <c r="I161"/>
  <c r="K161" s="1"/>
  <c r="I160"/>
  <c r="K160" s="1"/>
  <c r="I159"/>
  <c r="K159" s="1"/>
  <c r="I158"/>
  <c r="K158" s="1"/>
  <c r="I157"/>
  <c r="K157" s="1"/>
  <c r="I156"/>
  <c r="K156" s="1"/>
  <c r="I155"/>
  <c r="K155" s="1"/>
  <c r="I154"/>
  <c r="K154" s="1"/>
  <c r="I153"/>
  <c r="K153" s="1"/>
  <c r="I152"/>
  <c r="K152" s="1"/>
  <c r="I151"/>
  <c r="K151" s="1"/>
  <c r="I150"/>
  <c r="K150" s="1"/>
  <c r="I149"/>
  <c r="K149" s="1"/>
  <c r="I148"/>
  <c r="K148" s="1"/>
  <c r="I147"/>
  <c r="K147" s="1"/>
  <c r="I146"/>
  <c r="K146" s="1"/>
  <c r="I145"/>
  <c r="K145" s="1"/>
  <c r="I144"/>
  <c r="K144" s="1"/>
  <c r="I143"/>
  <c r="K143" s="1"/>
  <c r="I142"/>
  <c r="K142" s="1"/>
  <c r="I141"/>
  <c r="K141" s="1"/>
  <c r="I140"/>
  <c r="K140" s="1"/>
  <c r="I139"/>
  <c r="K139" s="1"/>
  <c r="I138"/>
  <c r="K138" s="1"/>
  <c r="I137"/>
  <c r="K137" s="1"/>
  <c r="I136"/>
  <c r="K136" s="1"/>
  <c r="I135"/>
  <c r="K135" s="1"/>
  <c r="I134"/>
  <c r="K134" s="1"/>
  <c r="I133"/>
  <c r="K133" s="1"/>
  <c r="I132"/>
  <c r="K132" s="1"/>
  <c r="I131"/>
  <c r="K131" s="1"/>
  <c r="I130"/>
  <c r="K130" s="1"/>
  <c r="I129"/>
  <c r="K129" s="1"/>
  <c r="I128"/>
  <c r="K128" s="1"/>
  <c r="I127"/>
  <c r="K127" s="1"/>
  <c r="I126"/>
  <c r="K126" s="1"/>
  <c r="I125"/>
  <c r="K125" s="1"/>
  <c r="I124"/>
  <c r="K124" s="1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I115"/>
  <c r="K115" s="1"/>
  <c r="I114"/>
  <c r="K114" s="1"/>
  <c r="I113"/>
  <c r="K113" s="1"/>
  <c r="I112"/>
  <c r="K112" s="1"/>
  <c r="I111"/>
  <c r="K111" s="1"/>
  <c r="I110"/>
  <c r="K110" s="1"/>
  <c r="I109"/>
  <c r="K109" s="1"/>
  <c r="I108"/>
  <c r="K108" s="1"/>
  <c r="I107"/>
  <c r="K107" s="1"/>
  <c r="I106"/>
  <c r="K106" s="1"/>
  <c r="I105"/>
  <c r="K105" s="1"/>
  <c r="I104"/>
  <c r="K104" s="1"/>
  <c r="I103"/>
  <c r="K103" s="1"/>
  <c r="I102"/>
  <c r="K102" s="1"/>
  <c r="I101"/>
  <c r="K101" s="1"/>
  <c r="I100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K60" i="22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41" i="21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9" i="20"/>
  <c r="K8"/>
  <c r="K7"/>
  <c r="K6"/>
  <c r="K12"/>
  <c r="K12" i="19"/>
  <c r="K9"/>
  <c r="K8"/>
  <c r="K7"/>
  <c r="K6"/>
  <c r="K24" i="18"/>
  <c r="K21"/>
  <c r="K20"/>
  <c r="K19"/>
  <c r="K18"/>
  <c r="K17"/>
  <c r="K16"/>
  <c r="K15"/>
  <c r="K14"/>
  <c r="K13"/>
  <c r="K12"/>
  <c r="K11"/>
  <c r="K10"/>
  <c r="K9"/>
  <c r="K8"/>
  <c r="K7"/>
  <c r="K6"/>
  <c r="I21"/>
  <c r="I20"/>
  <c r="I19"/>
  <c r="I18"/>
  <c r="I17"/>
  <c r="I16"/>
  <c r="I15"/>
  <c r="I14"/>
  <c r="I13"/>
  <c r="I12"/>
  <c r="I11"/>
  <c r="I10"/>
  <c r="I9"/>
  <c r="I8"/>
  <c r="I7"/>
  <c r="I6"/>
  <c r="I17" i="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20" s="1"/>
  <c r="K40" i="16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20" i="15"/>
  <c r="K17"/>
  <c r="K16"/>
  <c r="K15"/>
  <c r="K14"/>
  <c r="K13"/>
  <c r="K12"/>
  <c r="K11"/>
  <c r="K10"/>
  <c r="K9"/>
  <c r="K8"/>
  <c r="K7"/>
  <c r="K6"/>
  <c r="I17"/>
  <c r="I16"/>
  <c r="I15"/>
  <c r="I14"/>
  <c r="I13"/>
  <c r="I12"/>
  <c r="I11"/>
  <c r="I10"/>
  <c r="I9"/>
  <c r="I8"/>
  <c r="I7"/>
  <c r="I6"/>
  <c r="I46" i="14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49" s="1"/>
  <c r="K14" i="13"/>
  <c r="K11"/>
  <c r="K10"/>
  <c r="K9"/>
  <c r="K8"/>
  <c r="K7"/>
  <c r="K6"/>
  <c r="K17" i="12"/>
  <c r="K14"/>
  <c r="K13"/>
  <c r="K12"/>
  <c r="K11"/>
  <c r="K10"/>
  <c r="K9"/>
  <c r="K8"/>
  <c r="K7"/>
  <c r="K6"/>
  <c r="I14"/>
  <c r="I13"/>
  <c r="I12"/>
  <c r="I11"/>
  <c r="I10"/>
  <c r="I9"/>
  <c r="I8"/>
  <c r="I7"/>
  <c r="I6"/>
  <c r="K28" i="11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13" i="10"/>
  <c r="K10"/>
  <c r="K9"/>
  <c r="K8"/>
  <c r="K7"/>
  <c r="K6"/>
  <c r="I10"/>
  <c r="I9"/>
  <c r="I8"/>
  <c r="I7"/>
  <c r="I6"/>
  <c r="K9" i="9"/>
  <c r="K8"/>
  <c r="K7"/>
  <c r="K6"/>
  <c r="I9"/>
  <c r="I8"/>
  <c r="I7"/>
  <c r="I6"/>
  <c r="K12"/>
  <c r="I8" i="8"/>
  <c r="K8" s="1"/>
  <c r="I7"/>
  <c r="K7" s="1"/>
  <c r="I6"/>
  <c r="K6" s="1"/>
  <c r="K18" i="7"/>
  <c r="K15"/>
  <c r="K14"/>
  <c r="K13"/>
  <c r="K12"/>
  <c r="K11"/>
  <c r="K10"/>
  <c r="K9"/>
  <c r="K8"/>
  <c r="K7"/>
  <c r="K6"/>
  <c r="I15"/>
  <c r="I14"/>
  <c r="I13"/>
  <c r="I12"/>
  <c r="I11"/>
  <c r="I10"/>
  <c r="I9"/>
  <c r="I8"/>
  <c r="I7"/>
  <c r="I6"/>
  <c r="K37" i="6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73" i="5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76" s="1"/>
  <c r="K14" i="3"/>
  <c r="K11"/>
  <c r="K10"/>
  <c r="K9"/>
  <c r="K8"/>
  <c r="K7"/>
  <c r="K6"/>
  <c r="I11"/>
  <c r="I10"/>
  <c r="I9"/>
  <c r="I8"/>
  <c r="I7"/>
  <c r="I6"/>
  <c r="I85" i="2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88" s="1"/>
  <c r="K17" i="1"/>
  <c r="K14"/>
  <c r="K13"/>
  <c r="K12"/>
  <c r="K11"/>
  <c r="K10"/>
  <c r="K9"/>
  <c r="K8"/>
  <c r="K7"/>
  <c r="K6"/>
  <c r="I14"/>
  <c r="I13"/>
  <c r="I12"/>
  <c r="I11"/>
  <c r="I10"/>
  <c r="I9"/>
  <c r="I8"/>
  <c r="I7"/>
  <c r="I6"/>
  <c r="K27" i="4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6" i="32" l="1"/>
  <c r="K19" i="43"/>
  <c r="K20" s="1"/>
  <c r="K22" i="39"/>
  <c r="K23" s="1"/>
  <c r="K6" i="38"/>
  <c r="K38" s="1"/>
  <c r="K39" s="1"/>
  <c r="K30" i="37"/>
  <c r="K31" s="1"/>
  <c r="K25" i="36"/>
  <c r="K26"/>
  <c r="K27" s="1"/>
  <c r="K45" i="35"/>
  <c r="K46" s="1"/>
  <c r="K43" i="34"/>
  <c r="K44" s="1"/>
  <c r="K49" i="33"/>
  <c r="K50" s="1"/>
  <c r="K56" i="32"/>
  <c r="K57" s="1"/>
  <c r="K20" i="31"/>
  <c r="K21" s="1"/>
  <c r="K13" i="30"/>
  <c r="K14" s="1"/>
  <c r="K31" i="29"/>
  <c r="K32" s="1"/>
  <c r="K32" i="28"/>
  <c r="K33" s="1"/>
  <c r="K20" i="25"/>
  <c r="K21" s="1"/>
  <c r="K69" i="24"/>
  <c r="K70"/>
  <c r="K71" s="1"/>
  <c r="K219" i="23"/>
  <c r="K220" s="1"/>
  <c r="K61" i="22"/>
  <c r="K62" s="1"/>
  <c r="K42" i="21"/>
  <c r="K43" s="1"/>
  <c r="K13" i="20"/>
  <c r="K14" s="1"/>
  <c r="K13" i="19"/>
  <c r="K14" s="1"/>
  <c r="K25" i="18"/>
  <c r="K26" s="1"/>
  <c r="K6" i="17"/>
  <c r="K21"/>
  <c r="K22" s="1"/>
  <c r="K41" i="16"/>
  <c r="K42" s="1"/>
  <c r="K21" i="15"/>
  <c r="K22" s="1"/>
  <c r="K6" i="14"/>
  <c r="K50" s="1"/>
  <c r="K51" s="1"/>
  <c r="K15" i="13"/>
  <c r="K16" s="1"/>
  <c r="K18" i="12"/>
  <c r="K19" s="1"/>
  <c r="K29" i="11"/>
  <c r="K30" s="1"/>
  <c r="K14" i="10"/>
  <c r="K15" s="1"/>
  <c r="K13" i="9"/>
  <c r="K14" s="1"/>
  <c r="K11" i="8"/>
  <c r="K12"/>
  <c r="K13" s="1"/>
  <c r="K19" i="7"/>
  <c r="K20" s="1"/>
  <c r="K38" i="6"/>
  <c r="K39" s="1"/>
  <c r="K6" i="5"/>
  <c r="K77" s="1"/>
  <c r="K78" s="1"/>
  <c r="K15" i="3"/>
  <c r="K16" s="1"/>
  <c r="K6" i="2"/>
  <c r="K89" s="1"/>
  <c r="K90" s="1"/>
  <c r="K18" i="1"/>
  <c r="K19" s="1"/>
  <c r="K28" i="4"/>
  <c r="K29" s="1"/>
</calcChain>
</file>

<file path=xl/sharedStrings.xml><?xml version="1.0" encoding="utf-8"?>
<sst xmlns="http://schemas.openxmlformats.org/spreadsheetml/2006/main" count="6645" uniqueCount="733">
  <si>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</si>
  <si>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</si>
  <si>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</si>
  <si>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</si>
  <si>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</si>
  <si>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</si>
  <si>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</si>
  <si>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</si>
  <si>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</si>
  <si>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</si>
  <si>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</si>
  <si>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</si>
  <si>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</si>
  <si>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</si>
  <si>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</si>
  <si>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</si>
  <si>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</si>
  <si>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</si>
  <si>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</si>
  <si>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</si>
  <si>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</si>
  <si>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</si>
  <si>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</si>
  <si>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PHC kakira</t>
  </si>
  <si>
    <t>OPD</t>
  </si>
  <si>
    <t>BP Appratus</t>
  </si>
  <si>
    <t>BP Apparatus</t>
  </si>
  <si>
    <t>Pagoda</t>
  </si>
  <si>
    <t>CM/L 0896172</t>
  </si>
  <si>
    <t>Needle cutter</t>
  </si>
  <si>
    <t>Sterlizer</t>
  </si>
  <si>
    <t>Auto clave</t>
  </si>
  <si>
    <t>Weighing Machine</t>
  </si>
  <si>
    <t>Needle Cutter</t>
  </si>
  <si>
    <t>Auto Clave</t>
  </si>
  <si>
    <t>Suction Machine</t>
  </si>
  <si>
    <t>Baby Weighing Machine</t>
  </si>
  <si>
    <t>INJECTION ROOM</t>
  </si>
  <si>
    <t>LABOUR ROOM</t>
  </si>
  <si>
    <t>MCH</t>
  </si>
  <si>
    <t>ILR</t>
  </si>
  <si>
    <t>Deep Freezer</t>
  </si>
  <si>
    <t>Omron</t>
  </si>
  <si>
    <t>Indian</t>
  </si>
  <si>
    <t>Novaphone</t>
  </si>
  <si>
    <t>Braun</t>
  </si>
  <si>
    <t>Life Care</t>
  </si>
  <si>
    <t>Life Line</t>
  </si>
  <si>
    <t>Vestfrost</t>
  </si>
  <si>
    <t>HEM-8712</t>
  </si>
  <si>
    <t>OCW100</t>
  </si>
  <si>
    <t>MK-144</t>
  </si>
  <si>
    <t>MF-144</t>
  </si>
  <si>
    <t>20140806577VGI</t>
  </si>
  <si>
    <t>Centrifuge</t>
  </si>
  <si>
    <t>Incubator</t>
  </si>
  <si>
    <t>Fetal Doppler</t>
  </si>
  <si>
    <t>Pulse Oximeter</t>
  </si>
  <si>
    <t>Remi</t>
  </si>
  <si>
    <t>Nidex</t>
  </si>
  <si>
    <t>Olex</t>
  </si>
  <si>
    <t>Barun</t>
  </si>
  <si>
    <t>302FQ334531</t>
  </si>
  <si>
    <t>PHC Hunera</t>
  </si>
  <si>
    <t>Stabilizer</t>
  </si>
  <si>
    <t>Nova</t>
  </si>
  <si>
    <t>Perfect</t>
  </si>
  <si>
    <t>Haier</t>
  </si>
  <si>
    <t>HBD-116</t>
  </si>
  <si>
    <t>BE04GOE100B087MD078</t>
  </si>
  <si>
    <t>Civil Hospital Chowari</t>
  </si>
  <si>
    <t>ICTC</t>
  </si>
  <si>
    <t>Cetrifuge Machine</t>
  </si>
  <si>
    <t>Blood Bank Refrigerator</t>
  </si>
  <si>
    <t>Analyser</t>
  </si>
  <si>
    <t>Water Bath</t>
  </si>
  <si>
    <t>Microscope</t>
  </si>
  <si>
    <t>DRESSING ROOM</t>
  </si>
  <si>
    <t>BLOOD BANK</t>
  </si>
  <si>
    <t>DENTAL OPD</t>
  </si>
  <si>
    <t>Dental chair set</t>
  </si>
  <si>
    <t>Light Cure Unit</t>
  </si>
  <si>
    <t>Scaler</t>
  </si>
  <si>
    <t>Ettek</t>
  </si>
  <si>
    <t>Diamond</t>
  </si>
  <si>
    <t>Jove</t>
  </si>
  <si>
    <t>Erba</t>
  </si>
  <si>
    <t>Hettich</t>
  </si>
  <si>
    <t>Lebomed</t>
  </si>
  <si>
    <t>Masuk</t>
  </si>
  <si>
    <t>Croma lux</t>
  </si>
  <si>
    <t>EMS</t>
  </si>
  <si>
    <t>CHEM-5</t>
  </si>
  <si>
    <t>EBA8</t>
  </si>
  <si>
    <t>R11101237</t>
  </si>
  <si>
    <t>Sterlizer X3</t>
  </si>
  <si>
    <t>Baby weighing Machine</t>
  </si>
  <si>
    <t>X Ray Room</t>
  </si>
  <si>
    <t>X Ray Machine</t>
  </si>
  <si>
    <t>Dental X Ray Machine</t>
  </si>
  <si>
    <t>SMO Office</t>
  </si>
  <si>
    <t>Gnatus</t>
  </si>
  <si>
    <t>Swisser</t>
  </si>
  <si>
    <t>Delux</t>
  </si>
  <si>
    <t>BEL</t>
  </si>
  <si>
    <t>Imagine</t>
  </si>
  <si>
    <t>Romsons</t>
  </si>
  <si>
    <t>HB6-116</t>
  </si>
  <si>
    <t>Medico</t>
  </si>
  <si>
    <t>E97446</t>
  </si>
  <si>
    <t>NURSE DUTY ROOM</t>
  </si>
  <si>
    <t>Oxygen Concentrator</t>
  </si>
  <si>
    <t xml:space="preserve">Cardia Monitor </t>
  </si>
  <si>
    <t>Bp Defribilator</t>
  </si>
  <si>
    <t>Pulse Oxymeter</t>
  </si>
  <si>
    <t>Nebulizer</t>
  </si>
  <si>
    <t>Baby Warmer</t>
  </si>
  <si>
    <t>Suction Apparatus</t>
  </si>
  <si>
    <t>Taurus</t>
  </si>
  <si>
    <t>Cardiolife</t>
  </si>
  <si>
    <t>BPL</t>
  </si>
  <si>
    <t>Meditech</t>
  </si>
  <si>
    <t>AEGIS</t>
  </si>
  <si>
    <t>TCH/NEUMO/20000245A</t>
  </si>
  <si>
    <t>TCH/NEUMO/20000252A</t>
  </si>
  <si>
    <t>9K013050168</t>
  </si>
  <si>
    <t>ND552UK</t>
  </si>
  <si>
    <t>BM/RW/388/10/1314</t>
  </si>
  <si>
    <t>Spot Light</t>
  </si>
  <si>
    <t>Labour Table</t>
  </si>
  <si>
    <t>Labour Table (H)</t>
  </si>
  <si>
    <t>Sterilizer</t>
  </si>
  <si>
    <t>Invacare</t>
  </si>
  <si>
    <t>AXTCOC5098</t>
  </si>
  <si>
    <t>indian</t>
  </si>
  <si>
    <t>Minor OT</t>
  </si>
  <si>
    <t>OT Light</t>
  </si>
  <si>
    <t>Autoclave</t>
  </si>
  <si>
    <t>Philips</t>
  </si>
  <si>
    <t>S/05/57/1999</t>
  </si>
  <si>
    <t>ECG</t>
  </si>
  <si>
    <t>BP Apparatus (LED)</t>
  </si>
  <si>
    <t>RMS</t>
  </si>
  <si>
    <t>Vesta 3di</t>
  </si>
  <si>
    <t>T301A150201</t>
  </si>
  <si>
    <t>Meastros</t>
  </si>
  <si>
    <t>Autoclave (Horizontal)</t>
  </si>
  <si>
    <t>Dimond</t>
  </si>
  <si>
    <t>X Ray Viewer</t>
  </si>
  <si>
    <t>Smartcare</t>
  </si>
  <si>
    <t>PHC Challari</t>
  </si>
  <si>
    <t>PHC Samote</t>
  </si>
  <si>
    <t xml:space="preserve">X Ray Machine </t>
  </si>
  <si>
    <t>X RAY ROOM</t>
  </si>
  <si>
    <t>Dental X Ray</t>
  </si>
  <si>
    <t>DISPENCARY</t>
  </si>
  <si>
    <t>Oven</t>
  </si>
  <si>
    <t>EYE OPD</t>
  </si>
  <si>
    <t>Vision Box</t>
  </si>
  <si>
    <t>ELPRO</t>
  </si>
  <si>
    <t>runyes</t>
  </si>
  <si>
    <t>Confident</t>
  </si>
  <si>
    <t>Bestodent</t>
  </si>
  <si>
    <t>Salex</t>
  </si>
  <si>
    <t>LED Curing light</t>
  </si>
  <si>
    <t>Putex</t>
  </si>
  <si>
    <t>Maqnus</t>
  </si>
  <si>
    <t>KL27-08-70</t>
  </si>
  <si>
    <t>800plus</t>
  </si>
  <si>
    <t>Pumomits</t>
  </si>
  <si>
    <t>Near Vision Box</t>
  </si>
  <si>
    <t>DENTAL LAB</t>
  </si>
  <si>
    <t>Lab Table</t>
  </si>
  <si>
    <t>Lathe Machine</t>
  </si>
  <si>
    <t>Oxygen concentrator</t>
  </si>
  <si>
    <t>Unicorn</t>
  </si>
  <si>
    <t>Unident</t>
  </si>
  <si>
    <t>Vital</t>
  </si>
  <si>
    <t>Hicare</t>
  </si>
  <si>
    <t>HN0106</t>
  </si>
  <si>
    <t>INNOVA</t>
  </si>
  <si>
    <t>H1044</t>
  </si>
  <si>
    <t>BM/RW/374/10/1314</t>
  </si>
  <si>
    <t>AXTE2C7475</t>
  </si>
  <si>
    <t>STORE</t>
  </si>
  <si>
    <t>Nebulizer X4</t>
  </si>
  <si>
    <t>Comin</t>
  </si>
  <si>
    <t>Pulmomist</t>
  </si>
  <si>
    <t>BE07F4E0N00B2A550094</t>
  </si>
  <si>
    <t>14223T99</t>
  </si>
  <si>
    <t>cardia Monitor</t>
  </si>
  <si>
    <t>patient Care</t>
  </si>
  <si>
    <t>TM9009C</t>
  </si>
  <si>
    <t>X Ray viewer</t>
  </si>
  <si>
    <t>Krups</t>
  </si>
  <si>
    <t>PHC SIHUNTA</t>
  </si>
  <si>
    <t>OMRON</t>
  </si>
  <si>
    <t>ASPEN</t>
  </si>
  <si>
    <t>SB-140</t>
  </si>
  <si>
    <t>MK-142</t>
  </si>
  <si>
    <t>M2J5516563</t>
  </si>
  <si>
    <t>20070901501U</t>
  </si>
  <si>
    <t>Dental Chair Set</t>
  </si>
  <si>
    <t>Light Cure</t>
  </si>
  <si>
    <t>LED Light</t>
  </si>
  <si>
    <t>BM/RW/379/10/1314</t>
  </si>
  <si>
    <t>DO/011201206A</t>
  </si>
  <si>
    <t>PHC TIKKARI</t>
  </si>
  <si>
    <t>MCP</t>
  </si>
  <si>
    <t>Gold</t>
  </si>
  <si>
    <t>Ellcometer</t>
  </si>
  <si>
    <t>Weghing Machine</t>
  </si>
  <si>
    <t>PHC MANHAUTA</t>
  </si>
  <si>
    <t>Freestyle</t>
  </si>
  <si>
    <t>PHC MORTHU</t>
  </si>
  <si>
    <t>weighing Machine</t>
  </si>
  <si>
    <t>Nuvolite</t>
  </si>
  <si>
    <t>PHC SUNDLA</t>
  </si>
  <si>
    <t xml:space="preserve">Docbel </t>
  </si>
  <si>
    <t>PHC BRANGAL</t>
  </si>
  <si>
    <t>Dispencary</t>
  </si>
  <si>
    <t xml:space="preserve">Fetal Doppler </t>
  </si>
  <si>
    <t>Carmry</t>
  </si>
  <si>
    <t>11K537</t>
  </si>
  <si>
    <t>PHC WANGAL</t>
  </si>
  <si>
    <t xml:space="preserve">BP Apparatus </t>
  </si>
  <si>
    <t>Inian</t>
  </si>
  <si>
    <t>Camry</t>
  </si>
  <si>
    <t>AXTA6B1736</t>
  </si>
  <si>
    <t>PHC BAGGI</t>
  </si>
  <si>
    <t>Glucometer</t>
  </si>
  <si>
    <t>Phillips</t>
  </si>
  <si>
    <t>Medoxy</t>
  </si>
  <si>
    <t>Anands</t>
  </si>
  <si>
    <t>Major Biosystem</t>
  </si>
  <si>
    <t>RH013550</t>
  </si>
  <si>
    <t>A103B10F071378</t>
  </si>
  <si>
    <t>MZJ509208</t>
  </si>
  <si>
    <t>MO ROOM</t>
  </si>
  <si>
    <t xml:space="preserve">Labour Table </t>
  </si>
  <si>
    <t xml:space="preserve">Pagoda </t>
  </si>
  <si>
    <t xml:space="preserve">Indian </t>
  </si>
  <si>
    <t>Crown</t>
  </si>
  <si>
    <t>Suvarna</t>
  </si>
  <si>
    <t>MK-140</t>
  </si>
  <si>
    <t>AXTCOC5063</t>
  </si>
  <si>
    <t>OT Table</t>
  </si>
  <si>
    <t>Auto Clave(Horizontal)</t>
  </si>
  <si>
    <t xml:space="preserve">X RAY ROOM </t>
  </si>
  <si>
    <t>PHLEGM</t>
  </si>
  <si>
    <t>Yorco</t>
  </si>
  <si>
    <t>Collimex</t>
  </si>
  <si>
    <t>7EB</t>
  </si>
  <si>
    <t>02/20/4FQ1864</t>
  </si>
  <si>
    <t>H1046</t>
  </si>
  <si>
    <t>AXTE2C7382</t>
  </si>
  <si>
    <t>BH161</t>
  </si>
  <si>
    <t>PHC KIHAR</t>
  </si>
  <si>
    <t xml:space="preserve">Dental Chair </t>
  </si>
  <si>
    <t>INDOOR</t>
  </si>
  <si>
    <t>LAB</t>
  </si>
  <si>
    <t>Microscope ( Monopolar)</t>
  </si>
  <si>
    <t>Centrifuge Machine</t>
  </si>
  <si>
    <t>Aero</t>
  </si>
  <si>
    <t>Swswox</t>
  </si>
  <si>
    <t>Himopetic</t>
  </si>
  <si>
    <t>Microscope(bipolar)</t>
  </si>
  <si>
    <t>Swxwox</t>
  </si>
  <si>
    <t>PHC DEUR</t>
  </si>
  <si>
    <t>BP Apparatus(Digital)</t>
  </si>
  <si>
    <t xml:space="preserve">DRESSING ROOM </t>
  </si>
  <si>
    <t>Ormon</t>
  </si>
  <si>
    <t>HEM7120</t>
  </si>
  <si>
    <t>SB-142</t>
  </si>
  <si>
    <t>20130903268UGI</t>
  </si>
  <si>
    <t>20130903836UGI</t>
  </si>
  <si>
    <t>Docbel</t>
  </si>
  <si>
    <t>Emided</t>
  </si>
  <si>
    <t>Scalex</t>
  </si>
  <si>
    <t>5AW</t>
  </si>
  <si>
    <t>H1045</t>
  </si>
  <si>
    <t>A16877</t>
  </si>
  <si>
    <t>12H127</t>
  </si>
  <si>
    <t>CHC SALUNI</t>
  </si>
  <si>
    <t>PHC BHANAD</t>
  </si>
  <si>
    <t>Weighing Machne</t>
  </si>
  <si>
    <t>BP Apparatus(LED)</t>
  </si>
  <si>
    <t>PHC SALWAN</t>
  </si>
  <si>
    <t>Weighng Machine</t>
  </si>
  <si>
    <t>BP Apparatus(Dial)</t>
  </si>
  <si>
    <t>Aspen</t>
  </si>
  <si>
    <t>Omega</t>
  </si>
  <si>
    <t>EC-03</t>
  </si>
  <si>
    <t>20131100314UGI</t>
  </si>
  <si>
    <t>11N577</t>
  </si>
  <si>
    <t>Aeromac</t>
  </si>
  <si>
    <t>NBB02A20</t>
  </si>
  <si>
    <t>PHC TUNGALA</t>
  </si>
  <si>
    <t>PHC DANDI</t>
  </si>
  <si>
    <t>PHC JHAJJA KOTI TISSA</t>
  </si>
  <si>
    <t>Automatic BP Apparatus</t>
  </si>
  <si>
    <t>Standing BP Apparatus</t>
  </si>
  <si>
    <t>Refrigerator</t>
  </si>
  <si>
    <t>Hot Air Oven</t>
  </si>
  <si>
    <t>Pin Balance</t>
  </si>
  <si>
    <t>Atlas</t>
  </si>
  <si>
    <t>Microsil</t>
  </si>
  <si>
    <t>BPX</t>
  </si>
  <si>
    <t>Electrolux</t>
  </si>
  <si>
    <t>Anupam Udyog</t>
  </si>
  <si>
    <t>Shiva</t>
  </si>
  <si>
    <t>XCGU050-P1809</t>
  </si>
  <si>
    <t>CM/L 1718961</t>
  </si>
  <si>
    <t>GS-9001</t>
  </si>
  <si>
    <t>CM/L 0758968</t>
  </si>
  <si>
    <t>CM/L 8522676</t>
  </si>
  <si>
    <t>EBE 183</t>
  </si>
  <si>
    <t>2946652-11</t>
  </si>
  <si>
    <t>Laringoscope</t>
  </si>
  <si>
    <t>ECG Machine</t>
  </si>
  <si>
    <t>Ramesh</t>
  </si>
  <si>
    <t>CAMRY</t>
  </si>
  <si>
    <t>Extra Care</t>
  </si>
  <si>
    <t>Dr. Morepon</t>
  </si>
  <si>
    <t>Bioplus</t>
  </si>
  <si>
    <t>920STD</t>
  </si>
  <si>
    <t>CN01</t>
  </si>
  <si>
    <t>Cardiart 8108</t>
  </si>
  <si>
    <t>CM550D</t>
  </si>
  <si>
    <t>CE 0123</t>
  </si>
  <si>
    <t>CIVIL HOSPITAL TISSA</t>
  </si>
  <si>
    <t>DUTY ROOM</t>
  </si>
  <si>
    <t>Radient Warmer</t>
  </si>
  <si>
    <t>Bird Meditech</t>
  </si>
  <si>
    <t>CE2195</t>
  </si>
  <si>
    <t>OG4203</t>
  </si>
  <si>
    <t>AXTE2C7463</t>
  </si>
  <si>
    <t>BM/RW/04/1516/015</t>
  </si>
  <si>
    <t>Dental Chair</t>
  </si>
  <si>
    <t>Air Compressor</t>
  </si>
  <si>
    <t>Microscope(binocular)</t>
  </si>
  <si>
    <t>Allwyn</t>
  </si>
  <si>
    <t>Microscope (Monocular)</t>
  </si>
  <si>
    <t>Microscope (bicular)</t>
  </si>
  <si>
    <t>sterilizer</t>
  </si>
  <si>
    <t>Fully Analyser</t>
  </si>
  <si>
    <t>CHEM 7</t>
  </si>
  <si>
    <t>Ambu Bag</t>
  </si>
  <si>
    <t>Unicef</t>
  </si>
  <si>
    <t>Regional Hospital Chamba</t>
  </si>
  <si>
    <t>Nurse Duty Room</t>
  </si>
  <si>
    <t>vestfrost</t>
  </si>
  <si>
    <t>NMK-142</t>
  </si>
  <si>
    <t>Oxygon Concentrator</t>
  </si>
  <si>
    <t>Tarus</t>
  </si>
  <si>
    <t>THC/NEMUMO/20000115A</t>
  </si>
  <si>
    <t>THC/NEMUMO/20000120A</t>
  </si>
  <si>
    <t>THC/NEMUO/20000104A</t>
  </si>
  <si>
    <t>Yoga</t>
  </si>
  <si>
    <t>Warming Plate</t>
  </si>
  <si>
    <t>SNCU</t>
  </si>
  <si>
    <t>BM/RW/248/07/13414</t>
  </si>
  <si>
    <t>BM/RW/257/07/1314</t>
  </si>
  <si>
    <t>Infusion Pump</t>
  </si>
  <si>
    <t>Phototherapy Machine</t>
  </si>
  <si>
    <t>CFL</t>
  </si>
  <si>
    <t>BM/CPT/100/07/1314</t>
  </si>
  <si>
    <t>BM/CPT/95/07/1314</t>
  </si>
  <si>
    <t>Goley</t>
  </si>
  <si>
    <t>Nidek</t>
  </si>
  <si>
    <t>BM/RW/276/07/1314</t>
  </si>
  <si>
    <t>Shreeyash</t>
  </si>
  <si>
    <t>BM/RW/277/07/133/14</t>
  </si>
  <si>
    <t>ECG Monitor</t>
  </si>
  <si>
    <t>Lenser &amp; Turbo</t>
  </si>
  <si>
    <t>Cardio Monitor</t>
  </si>
  <si>
    <t>9K013050187</t>
  </si>
  <si>
    <t>Woman Ward</t>
  </si>
  <si>
    <t>THC/NEUMO/20000239A</t>
  </si>
  <si>
    <t>Isolator</t>
  </si>
  <si>
    <t>Hicks</t>
  </si>
  <si>
    <t>x Ray Viewer</t>
  </si>
  <si>
    <t>HEM8712</t>
  </si>
  <si>
    <t>20140300570VGI</t>
  </si>
  <si>
    <t>Labour Room</t>
  </si>
  <si>
    <t>BM/RW/385/10/1314</t>
  </si>
  <si>
    <t>BM/RW/387/10/1314</t>
  </si>
  <si>
    <t>BM/RW/391/10/1314</t>
  </si>
  <si>
    <t>Tanita</t>
  </si>
  <si>
    <t>AXTE2C7476</t>
  </si>
  <si>
    <t>Emergency</t>
  </si>
  <si>
    <t>Defbrulator</t>
  </si>
  <si>
    <t>Schiller</t>
  </si>
  <si>
    <t>J14B070</t>
  </si>
  <si>
    <t>AXTE2F8858</t>
  </si>
  <si>
    <t>Walkwell</t>
  </si>
  <si>
    <t>BOLD</t>
  </si>
  <si>
    <t>DOTA5D2047</t>
  </si>
  <si>
    <t>Lab Blood Bank</t>
  </si>
  <si>
    <t>Eltex</t>
  </si>
  <si>
    <t>Ebra</t>
  </si>
  <si>
    <t>Mythic</t>
  </si>
  <si>
    <t>CHEM-7</t>
  </si>
  <si>
    <t>NI30327</t>
  </si>
  <si>
    <t>Electrolyte</t>
  </si>
  <si>
    <t>Statlyt</t>
  </si>
  <si>
    <t>Physiotherepy</t>
  </si>
  <si>
    <t>Short Wave Therepy</t>
  </si>
  <si>
    <t>Ultrasound</t>
  </si>
  <si>
    <t>Wax Bath</t>
  </si>
  <si>
    <t>Ortho OPD</t>
  </si>
  <si>
    <t>PLASTER ROOM</t>
  </si>
  <si>
    <t>Johri</t>
  </si>
  <si>
    <t>Epite</t>
  </si>
  <si>
    <t>Ambassador</t>
  </si>
  <si>
    <t>JRD6MI</t>
  </si>
  <si>
    <t>JUS2</t>
  </si>
  <si>
    <t>EYE ROOM</t>
  </si>
  <si>
    <t>Slit Lamp</t>
  </si>
  <si>
    <t>Ascan</t>
  </si>
  <si>
    <t>NCT</t>
  </si>
  <si>
    <t>Takci</t>
  </si>
  <si>
    <t>Metrix</t>
  </si>
  <si>
    <t>SP10000A</t>
  </si>
  <si>
    <t>HBC-200</t>
  </si>
  <si>
    <t>BE07G5E0N00B2A8D0092</t>
  </si>
  <si>
    <t>B. P. Apparatus</t>
  </si>
  <si>
    <t>Patient Table</t>
  </si>
  <si>
    <t>Aneasthesia Machine</t>
  </si>
  <si>
    <t>Monitor</t>
  </si>
  <si>
    <t>Cautary Machine</t>
  </si>
  <si>
    <t>Elite 15</t>
  </si>
  <si>
    <t>Samsung</t>
  </si>
  <si>
    <t>Shalya LX</t>
  </si>
  <si>
    <t>Jain Co</t>
  </si>
  <si>
    <t>DXJ-210</t>
  </si>
  <si>
    <t>MAJOR OT</t>
  </si>
  <si>
    <t>Radiant Warmer</t>
  </si>
  <si>
    <t>Ortho Table</t>
  </si>
  <si>
    <t xml:space="preserve">Horizontal Autoclave </t>
  </si>
  <si>
    <t>Horizon</t>
  </si>
  <si>
    <t>Surutech</t>
  </si>
  <si>
    <t>Esteem Indo Inc</t>
  </si>
  <si>
    <t>CL-04</t>
  </si>
  <si>
    <t>ENT OT</t>
  </si>
  <si>
    <t>STERILIZATION ROOM</t>
  </si>
  <si>
    <t>Defibrillator</t>
  </si>
  <si>
    <t xml:space="preserve">Foot Suction </t>
  </si>
  <si>
    <t>Citizen</t>
  </si>
  <si>
    <t>DF2509</t>
  </si>
  <si>
    <t>CM/L-0896172</t>
  </si>
  <si>
    <t>Space Labs</t>
  </si>
  <si>
    <t>Stor 55</t>
  </si>
  <si>
    <t>Nuvo</t>
  </si>
  <si>
    <t>Anvacari</t>
  </si>
  <si>
    <t>SL2600</t>
  </si>
  <si>
    <t>T-XL</t>
  </si>
  <si>
    <t>5 AW</t>
  </si>
  <si>
    <t>AXTCOC5109</t>
  </si>
  <si>
    <t>AXTCOC5102</t>
  </si>
  <si>
    <t>AXTC1M 714</t>
  </si>
  <si>
    <t>THC/NEUMO/20006</t>
  </si>
  <si>
    <t>AXTE1M7250</t>
  </si>
  <si>
    <t>20101014 15143</t>
  </si>
  <si>
    <t>MALE WARD</t>
  </si>
  <si>
    <t>LEPROSY</t>
  </si>
  <si>
    <t>MEDICAL WARD</t>
  </si>
  <si>
    <t>Ventillator</t>
  </si>
  <si>
    <t>VIP-7</t>
  </si>
  <si>
    <t>SISTER WARD</t>
  </si>
  <si>
    <t>Invo Care</t>
  </si>
  <si>
    <t>INDEK</t>
  </si>
  <si>
    <t>Mindray</t>
  </si>
  <si>
    <t>LG</t>
  </si>
  <si>
    <t>Raphel Silver</t>
  </si>
  <si>
    <t>Hawlet</t>
  </si>
  <si>
    <t>Pt-5</t>
  </si>
  <si>
    <t>220STD</t>
  </si>
  <si>
    <t>CASUALITY ROOM</t>
  </si>
  <si>
    <t>ECG ROOM</t>
  </si>
  <si>
    <t>Dr Diaz</t>
  </si>
  <si>
    <t>SLIMNIB</t>
  </si>
  <si>
    <t>Surgix</t>
  </si>
  <si>
    <t>Kelvinator</t>
  </si>
  <si>
    <t>6108 T</t>
  </si>
  <si>
    <t>AGRS0023</t>
  </si>
  <si>
    <t>AVMLOC12551</t>
  </si>
  <si>
    <t>X-RAY ROOM</t>
  </si>
  <si>
    <t>DENTAL</t>
  </si>
  <si>
    <t>DARK ROOM</t>
  </si>
  <si>
    <t>CT SCAN</t>
  </si>
  <si>
    <t>ULTRASOUND</t>
  </si>
  <si>
    <t>X-Ray Machine</t>
  </si>
  <si>
    <t>X-Ray Machine (Dental)</t>
  </si>
  <si>
    <t>X- Ray Machine</t>
  </si>
  <si>
    <t>MMR (X-Ray Machine)</t>
  </si>
  <si>
    <t>CT Scan Machine</t>
  </si>
  <si>
    <t>Ultra Sound Machine</t>
  </si>
  <si>
    <t>Ultrasonic Scalar</t>
  </si>
  <si>
    <t>Siemens</t>
  </si>
  <si>
    <t>Medico 10D</t>
  </si>
  <si>
    <t>Promax</t>
  </si>
  <si>
    <t>Toshiba</t>
  </si>
  <si>
    <t>Unicorn Denmart</t>
  </si>
  <si>
    <t>Life</t>
  </si>
  <si>
    <t>ATLAS</t>
  </si>
  <si>
    <t>10D</t>
  </si>
  <si>
    <t>MC12H663</t>
  </si>
  <si>
    <t>E07C423</t>
  </si>
  <si>
    <t>10B007</t>
  </si>
  <si>
    <t>Micro Motor</t>
  </si>
  <si>
    <t>Dental Chair with RSG</t>
  </si>
  <si>
    <t>SAEYANG</t>
  </si>
  <si>
    <t>GNATUS</t>
  </si>
  <si>
    <t>W130068</t>
  </si>
  <si>
    <t>Civil Hospital Dalhausie</t>
  </si>
  <si>
    <t>X-RAY</t>
  </si>
  <si>
    <t>Binocular Microscope</t>
  </si>
  <si>
    <t>Adult Weighing Machine</t>
  </si>
  <si>
    <t>Tonometer</t>
  </si>
  <si>
    <t>Analyzer</t>
  </si>
  <si>
    <t>Domestic Refrigerator</t>
  </si>
  <si>
    <t>Japanese</t>
  </si>
  <si>
    <t>Deluxe</t>
  </si>
  <si>
    <t>Appasami</t>
  </si>
  <si>
    <t>Allengers</t>
  </si>
  <si>
    <t>ERBA</t>
  </si>
  <si>
    <t>Thermostat</t>
  </si>
  <si>
    <t>Sai Life</t>
  </si>
  <si>
    <t>Labo Med</t>
  </si>
  <si>
    <t>2N-01</t>
  </si>
  <si>
    <t>Tonopuff</t>
  </si>
  <si>
    <t>Floor</t>
  </si>
  <si>
    <t>R 303</t>
  </si>
  <si>
    <t>Mannheim</t>
  </si>
  <si>
    <t>Vision 2000</t>
  </si>
  <si>
    <t>ACC002</t>
  </si>
  <si>
    <t>2k14054</t>
  </si>
  <si>
    <t>FDLC 7526</t>
  </si>
  <si>
    <t>Vertical Autoclave</t>
  </si>
  <si>
    <t>Glass Bead Sterilizer</t>
  </si>
  <si>
    <t>Chirana</t>
  </si>
  <si>
    <t>RK</t>
  </si>
  <si>
    <t>UDS/J Woodpecker</t>
  </si>
  <si>
    <t>Omega Instrument</t>
  </si>
  <si>
    <t>Max Life</t>
  </si>
  <si>
    <t>R-san</t>
  </si>
  <si>
    <t>C</t>
  </si>
  <si>
    <t>2K</t>
  </si>
  <si>
    <t>Foetal Doppler</t>
  </si>
  <si>
    <t>Laryngoscope</t>
  </si>
  <si>
    <t>L &amp; K</t>
  </si>
  <si>
    <t>Yoga Care Max</t>
  </si>
  <si>
    <t>302FQ334 534</t>
  </si>
  <si>
    <t>Horizontal Autoclave</t>
  </si>
  <si>
    <t>Ceiling Light</t>
  </si>
  <si>
    <t>Operating Microscope</t>
  </si>
  <si>
    <t>Esteem Industries Inc</t>
  </si>
  <si>
    <t>Takagi</t>
  </si>
  <si>
    <t>New Punjab Surgical</t>
  </si>
  <si>
    <t>ES3A107</t>
  </si>
  <si>
    <t>OM-8</t>
  </si>
  <si>
    <t>AIA-1135</t>
  </si>
  <si>
    <t>TOM 22</t>
  </si>
  <si>
    <t>Keratometer</t>
  </si>
  <si>
    <t>A- Scan</t>
  </si>
  <si>
    <t>Bed Site Monitor</t>
  </si>
  <si>
    <t>WARD</t>
  </si>
  <si>
    <t>Photonik India Pvt Ltd</t>
  </si>
  <si>
    <t>Brilliant</t>
  </si>
  <si>
    <t>GL 185 RP4</t>
  </si>
  <si>
    <t>PHC Chaned</t>
  </si>
  <si>
    <t>Health Of Meter</t>
  </si>
  <si>
    <t>Videocon</t>
  </si>
  <si>
    <t>S129DLX</t>
  </si>
  <si>
    <t>PHC Drada</t>
  </si>
  <si>
    <t>No Any Medical Staff is Posted here.</t>
  </si>
  <si>
    <t>PHC Bagdhar</t>
  </si>
  <si>
    <t>PHC Bagdhar is closed at 1:30 PM. No one is Present.</t>
  </si>
  <si>
    <t>CHC Bathree</t>
  </si>
  <si>
    <t>DISPENSARY</t>
  </si>
  <si>
    <t>Infant Warmer</t>
  </si>
  <si>
    <t>Air Tech</t>
  </si>
  <si>
    <t>Echo Dent</t>
  </si>
  <si>
    <t>Gold supreme</t>
  </si>
  <si>
    <t>Neo Care</t>
  </si>
  <si>
    <t>LAICA</t>
  </si>
  <si>
    <t>Multi Vac</t>
  </si>
  <si>
    <t>Multilux</t>
  </si>
  <si>
    <t>CM/L 8262373</t>
  </si>
  <si>
    <t>CM/L 8677709</t>
  </si>
  <si>
    <t>MS20</t>
  </si>
  <si>
    <t>11K1510</t>
  </si>
  <si>
    <t>DOCTOR ROOM</t>
  </si>
  <si>
    <t>MOH &amp; FW</t>
  </si>
  <si>
    <t>920NI</t>
  </si>
  <si>
    <t>EB0183/2013</t>
  </si>
  <si>
    <t>Vest Frost</t>
  </si>
  <si>
    <t>PHC Banikhet</t>
  </si>
  <si>
    <t>Bhasin Sons Pvt Ltd</t>
  </si>
  <si>
    <t>Bharat Electronics</t>
  </si>
  <si>
    <t>Multilex</t>
  </si>
  <si>
    <t>12C394</t>
  </si>
  <si>
    <t>MS 20</t>
  </si>
  <si>
    <t>120423 72</t>
  </si>
  <si>
    <t>F6</t>
  </si>
  <si>
    <t>CM/L-8677709</t>
  </si>
  <si>
    <t>CM/L-9444586</t>
  </si>
  <si>
    <t xml:space="preserve">SB142 </t>
  </si>
  <si>
    <t>12A4860</t>
  </si>
  <si>
    <t>32 Aether</t>
  </si>
  <si>
    <t>Leprosy Hospital Sarol</t>
  </si>
  <si>
    <t>Godrej</t>
  </si>
  <si>
    <t>Esteem</t>
  </si>
  <si>
    <t>PHC Kohari</t>
  </si>
  <si>
    <t>Patient Monitor</t>
  </si>
  <si>
    <t>MSOW</t>
  </si>
  <si>
    <t>TM-900 9C</t>
  </si>
  <si>
    <t>CM/L 94445P6</t>
  </si>
  <si>
    <t>CM/L0896172</t>
  </si>
  <si>
    <t>CE434</t>
  </si>
  <si>
    <t>VAB163/2014</t>
  </si>
  <si>
    <t>7HC/NEUMO/2000238A</t>
  </si>
  <si>
    <t>CHC Brahmaur</t>
  </si>
  <si>
    <t>Scale Height</t>
  </si>
  <si>
    <t>Slim Line</t>
  </si>
  <si>
    <t>Rycom</t>
  </si>
  <si>
    <t>Premier</t>
  </si>
  <si>
    <t>Ryd-004</t>
  </si>
  <si>
    <t>M-8P</t>
  </si>
  <si>
    <t>Auto Analyzer</t>
  </si>
  <si>
    <t>Labomed</t>
  </si>
  <si>
    <t>Eltech</t>
  </si>
  <si>
    <t>Swatech</t>
  </si>
  <si>
    <t>MAC</t>
  </si>
  <si>
    <t>DJC-72</t>
  </si>
  <si>
    <t>Ridle</t>
  </si>
  <si>
    <t>Ready Care</t>
  </si>
  <si>
    <t>THX-125/50</t>
  </si>
  <si>
    <t>E95021</t>
  </si>
  <si>
    <t>HD-116</t>
  </si>
  <si>
    <t>Ka0050704</t>
  </si>
  <si>
    <t>OT Room &amp; Ultra Sound Room are Closed at 12:30 PM.</t>
  </si>
  <si>
    <t>CHC Holi</t>
  </si>
  <si>
    <t>Libra</t>
  </si>
  <si>
    <t>Electro Sord</t>
  </si>
  <si>
    <t>MF144</t>
  </si>
  <si>
    <t>MAIN OT</t>
  </si>
  <si>
    <t>Monarch</t>
  </si>
  <si>
    <t>Alert</t>
  </si>
  <si>
    <t>FY6W</t>
  </si>
  <si>
    <t>DA7001</t>
  </si>
  <si>
    <t>MSI-DX01</t>
  </si>
  <si>
    <t>CM/L 0435707</t>
  </si>
  <si>
    <t>Delivery Table</t>
  </si>
  <si>
    <t>Phototherapy</t>
  </si>
  <si>
    <t>Examination Table</t>
  </si>
  <si>
    <t>OT ROOM</t>
  </si>
  <si>
    <t>Maestros</t>
  </si>
  <si>
    <t>REFCH-42</t>
  </si>
  <si>
    <t>RXI-12</t>
  </si>
  <si>
    <t>DOTA2K 1589</t>
  </si>
  <si>
    <t>1202128-081</t>
  </si>
  <si>
    <t>CHC Sahoo</t>
  </si>
  <si>
    <t>L &amp; T</t>
  </si>
  <si>
    <t>GEM</t>
  </si>
  <si>
    <t>Masik</t>
  </si>
  <si>
    <t>Navyug</t>
  </si>
  <si>
    <t>ESTI 102</t>
  </si>
  <si>
    <t>R10W6</t>
  </si>
  <si>
    <t>1M62</t>
  </si>
  <si>
    <t xml:space="preserve">DENTAL </t>
  </si>
  <si>
    <t>RNTCP</t>
  </si>
  <si>
    <t>Nuvo Lite</t>
  </si>
  <si>
    <t>Lomin</t>
  </si>
  <si>
    <t>Apex</t>
  </si>
  <si>
    <t>FD-210</t>
  </si>
  <si>
    <t>OG 4203</t>
  </si>
  <si>
    <t>D D ROOM</t>
  </si>
  <si>
    <t>Cardiac Monitor</t>
  </si>
  <si>
    <t>12H123</t>
  </si>
  <si>
    <t>CHC Choori</t>
  </si>
  <si>
    <t>Dr. Morepen</t>
  </si>
  <si>
    <t>Elpro Industries Pvt Ltd</t>
  </si>
  <si>
    <t>Santushthi</t>
  </si>
  <si>
    <t>GDN 1709/2008</t>
  </si>
  <si>
    <t>OT &amp; LABOUR ROOM</t>
  </si>
  <si>
    <t>FEMALE WARD</t>
  </si>
  <si>
    <t>SISTER ROOM</t>
  </si>
  <si>
    <t>PHC Mehla</t>
  </si>
  <si>
    <t>Deep freezer</t>
  </si>
  <si>
    <t>Centriuge Machine</t>
  </si>
  <si>
    <t>PHC Garola</t>
  </si>
  <si>
    <t>Ottoscope</t>
  </si>
  <si>
    <t>Prestige</t>
  </si>
  <si>
    <t>Gen-X</t>
  </si>
  <si>
    <t>Heine</t>
  </si>
  <si>
    <t xml:space="preserve">Optium </t>
  </si>
  <si>
    <t>SJBP-1027</t>
  </si>
  <si>
    <t>CE-0482</t>
  </si>
  <si>
    <t>ABC70</t>
  </si>
  <si>
    <t>8128500A</t>
  </si>
  <si>
    <t>ABE07F 4E0N00B</t>
  </si>
  <si>
    <t>Aicil</t>
  </si>
  <si>
    <t>Magnus</t>
  </si>
  <si>
    <t>ACMD-12</t>
  </si>
  <si>
    <t>MLX-BT</t>
  </si>
  <si>
    <t>PHC Jadera</t>
  </si>
  <si>
    <t>Suction Machine Foot</t>
  </si>
  <si>
    <t>Mseno</t>
  </si>
  <si>
    <t>Front Line System</t>
  </si>
  <si>
    <t>CM/L-9444556</t>
  </si>
  <si>
    <t>B. P. Apparatus (Android)</t>
  </si>
  <si>
    <t>Santoshi</t>
  </si>
  <si>
    <t>Accu Check</t>
  </si>
  <si>
    <t>Doctor</t>
  </si>
  <si>
    <t>PHC Pukhari</t>
  </si>
  <si>
    <t>Infant warmer</t>
  </si>
  <si>
    <t>PHC Chhatrari</t>
  </si>
  <si>
    <t>PHC Dhulara</t>
  </si>
  <si>
    <t>PHC Dhulara Closed at 3:10 PM.</t>
  </si>
  <si>
    <t>PHC Shakti Dehra</t>
  </si>
  <si>
    <t>PHC Rajnagar</t>
  </si>
  <si>
    <t>GDN 180/2009</t>
  </si>
  <si>
    <t>WARD 5</t>
  </si>
  <si>
    <t>O.P.D</t>
  </si>
  <si>
    <t>M.C.H</t>
  </si>
  <si>
    <t>O.T</t>
  </si>
  <si>
    <t>MINOR O.T</t>
  </si>
  <si>
    <t>Injection Room</t>
  </si>
  <si>
    <t>C.C.U</t>
  </si>
  <si>
    <t>I.C.U</t>
  </si>
  <si>
    <t>Biochemistry Analyzer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</si>
</sst>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1" fontId="0" fillId="0" borderId="3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0" fillId="0" borderId="6" xfId="0" applyNumberFormat="1" applyBorder="1"/>
    <xf numFmtId="0" fontId="6" fillId="0" borderId="16" xfId="0" applyFont="1" applyBorder="1" applyAlignment="1">
      <alignment horizontal="center" vertical="top"/>
    </xf>
    <xf numFmtId="2" fontId="0" fillId="0" borderId="19" xfId="0" applyNumberFormat="1" applyBorder="1"/>
    <xf numFmtId="0" fontId="4" fillId="0" borderId="0" xfId="0" applyFont="1" applyBorder="1" applyAlignment="1">
      <alignment horizontal="left" vertical="center"/>
    </xf>
    <xf numFmtId="0" fontId="0" fillId="0" borderId="5" xfId="0" applyBorder="1"/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/>
    <xf numFmtId="0" fontId="0" fillId="0" borderId="16" xfId="0" applyBorder="1"/>
    <xf numFmtId="0" fontId="0" fillId="0" borderId="20" xfId="0" applyBorder="1"/>
    <xf numFmtId="0" fontId="10" fillId="0" borderId="5" xfId="0" applyFont="1" applyBorder="1"/>
    <xf numFmtId="0" fontId="10" fillId="0" borderId="20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2" fontId="10" fillId="0" borderId="5" xfId="0" applyNumberFormat="1" applyFont="1" applyBorder="1"/>
    <xf numFmtId="2" fontId="10" fillId="0" borderId="6" xfId="0" applyNumberFormat="1" applyFont="1" applyBorder="1"/>
    <xf numFmtId="2" fontId="10" fillId="0" borderId="20" xfId="0" applyNumberFormat="1" applyFont="1" applyBorder="1"/>
    <xf numFmtId="2" fontId="10" fillId="0" borderId="19" xfId="0" applyNumberFormat="1" applyFont="1" applyBorder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6" xfId="0" applyBorder="1"/>
    <xf numFmtId="0" fontId="0" fillId="0" borderId="19" xfId="0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35" xfId="0" applyFont="1" applyFill="1" applyBorder="1" applyAlignment="1">
      <alignment horizontal="center" vertical="center"/>
    </xf>
    <xf numFmtId="0" fontId="10" fillId="0" borderId="23" xfId="0" applyFont="1" applyBorder="1"/>
    <xf numFmtId="0" fontId="10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top"/>
    </xf>
    <xf numFmtId="2" fontId="10" fillId="0" borderId="23" xfId="0" applyNumberFormat="1" applyFont="1" applyBorder="1"/>
    <xf numFmtId="2" fontId="10" fillId="0" borderId="36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2" fontId="10" fillId="0" borderId="2" xfId="0" applyNumberFormat="1" applyFont="1" applyBorder="1"/>
    <xf numFmtId="2" fontId="10" fillId="0" borderId="3" xfId="0" applyNumberFormat="1" applyFont="1" applyBorder="1"/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9" xfId="0" applyBorder="1"/>
    <xf numFmtId="0" fontId="8" fillId="0" borderId="37" xfId="0" applyFont="1" applyBorder="1" applyAlignment="1">
      <alignment horizontal="center" vertical="center"/>
    </xf>
    <xf numFmtId="0" fontId="0" fillId="0" borderId="37" xfId="0" applyBorder="1"/>
    <xf numFmtId="0" fontId="0" fillId="0" borderId="40" xfId="0" applyBorder="1"/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Q3" sqref="Q3"/>
    </sheetView>
  </sheetViews>
  <sheetFormatPr defaultRowHeight="15"/>
  <cols>
    <col min="1" max="1" width="4.5703125" customWidth="1"/>
    <col min="2" max="2" width="10.42578125" customWidth="1"/>
    <col min="3" max="3" width="19.42578125" customWidth="1"/>
    <col min="4" max="4" width="11.7109375" customWidth="1"/>
    <col min="5" max="5" width="10.5703125" customWidth="1"/>
    <col min="6" max="6" width="13.28515625" customWidth="1"/>
    <col min="7" max="7" width="4.140625" customWidth="1"/>
    <col min="8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10" t="s">
        <v>23</v>
      </c>
      <c r="F3" s="110"/>
      <c r="G3" s="110"/>
      <c r="H3" s="110"/>
      <c r="I3" s="110"/>
      <c r="J3" s="110"/>
      <c r="K3" s="11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26</v>
      </c>
      <c r="D6" s="33" t="s">
        <v>27</v>
      </c>
      <c r="E6" s="33" t="s">
        <v>28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26</v>
      </c>
      <c r="D7" s="33" t="s">
        <v>42</v>
      </c>
      <c r="E7" s="33" t="s">
        <v>49</v>
      </c>
      <c r="F7" s="33" t="s">
        <v>53</v>
      </c>
      <c r="G7" s="33">
        <v>1</v>
      </c>
      <c r="H7" s="33"/>
      <c r="I7" s="33">
        <f t="shared" ref="I7:I25" si="0">H7+G7</f>
        <v>1</v>
      </c>
      <c r="J7" s="35">
        <v>650</v>
      </c>
      <c r="K7" s="36">
        <f t="shared" ref="K7:K25" si="1">J7*I7</f>
        <v>650</v>
      </c>
    </row>
    <row r="8" spans="1:11">
      <c r="A8" s="41" t="s">
        <v>17</v>
      </c>
      <c r="B8" s="90"/>
      <c r="C8" s="31" t="s">
        <v>32</v>
      </c>
      <c r="D8" s="33" t="s">
        <v>43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9" spans="1:11">
      <c r="A9" s="41" t="s">
        <v>17</v>
      </c>
      <c r="B9" s="91" t="s">
        <v>37</v>
      </c>
      <c r="C9" s="31" t="s">
        <v>33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1200</v>
      </c>
      <c r="K9" s="36">
        <f t="shared" si="1"/>
        <v>1200</v>
      </c>
    </row>
    <row r="10" spans="1:11">
      <c r="A10" s="41" t="s">
        <v>17</v>
      </c>
      <c r="B10" s="92"/>
      <c r="C10" s="31" t="s">
        <v>30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2"/>
      <c r="C11" s="31" t="s">
        <v>34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65000</v>
      </c>
      <c r="K11" s="36">
        <f t="shared" si="1"/>
        <v>65000</v>
      </c>
    </row>
    <row r="12" spans="1:11">
      <c r="A12" s="41" t="s">
        <v>17</v>
      </c>
      <c r="B12" s="93"/>
      <c r="C12" s="31" t="s">
        <v>26</v>
      </c>
      <c r="D12" s="33" t="s">
        <v>44</v>
      </c>
      <c r="E12" s="40" t="s">
        <v>20</v>
      </c>
      <c r="F12" s="33">
        <v>279361</v>
      </c>
      <c r="G12" s="33"/>
      <c r="H12" s="33">
        <v>1</v>
      </c>
      <c r="I12" s="33">
        <f t="shared" si="0"/>
        <v>1</v>
      </c>
      <c r="J12" s="35">
        <v>650</v>
      </c>
      <c r="K12" s="36">
        <f t="shared" si="1"/>
        <v>650</v>
      </c>
    </row>
    <row r="13" spans="1:11">
      <c r="A13" s="41" t="s">
        <v>17</v>
      </c>
      <c r="B13" s="91" t="s">
        <v>38</v>
      </c>
      <c r="C13" s="31" t="s">
        <v>35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92"/>
      <c r="C14" s="31" t="s">
        <v>36</v>
      </c>
      <c r="D14" s="33" t="s">
        <v>45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2500</v>
      </c>
      <c r="K14" s="36">
        <f t="shared" si="1"/>
        <v>2500</v>
      </c>
    </row>
    <row r="15" spans="1:11">
      <c r="A15" s="41" t="s">
        <v>17</v>
      </c>
      <c r="B15" s="92"/>
      <c r="C15" s="31" t="s">
        <v>36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2500</v>
      </c>
      <c r="K15" s="36">
        <f t="shared" si="1"/>
        <v>2500</v>
      </c>
    </row>
    <row r="16" spans="1:11">
      <c r="A16" s="41" t="s">
        <v>17</v>
      </c>
      <c r="B16" s="92"/>
      <c r="C16" s="31" t="s">
        <v>36</v>
      </c>
      <c r="D16" s="33" t="s">
        <v>46</v>
      </c>
      <c r="E16" s="33" t="s">
        <v>50</v>
      </c>
      <c r="F16" s="33">
        <v>6549</v>
      </c>
      <c r="G16" s="33">
        <v>1</v>
      </c>
      <c r="H16" s="33"/>
      <c r="I16" s="33">
        <f t="shared" si="0"/>
        <v>1</v>
      </c>
      <c r="J16" s="35">
        <v>2500</v>
      </c>
      <c r="K16" s="36">
        <f t="shared" si="1"/>
        <v>2500</v>
      </c>
    </row>
    <row r="17" spans="1:11">
      <c r="A17" s="41" t="s">
        <v>17</v>
      </c>
      <c r="B17" s="92"/>
      <c r="C17" s="31" t="s">
        <v>33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1200</v>
      </c>
      <c r="K17" s="36">
        <f t="shared" si="1"/>
        <v>1200</v>
      </c>
    </row>
    <row r="18" spans="1:11">
      <c r="A18" s="41" t="s">
        <v>17</v>
      </c>
      <c r="B18" s="93"/>
      <c r="C18" s="31" t="s">
        <v>26</v>
      </c>
      <c r="D18" s="33" t="s">
        <v>47</v>
      </c>
      <c r="E18" s="40" t="s">
        <v>20</v>
      </c>
      <c r="F18" s="40" t="s">
        <v>20</v>
      </c>
      <c r="G18" s="33"/>
      <c r="H18" s="33">
        <v>1</v>
      </c>
      <c r="I18" s="33">
        <f t="shared" si="0"/>
        <v>1</v>
      </c>
      <c r="J18" s="35">
        <v>650</v>
      </c>
      <c r="K18" s="36">
        <f t="shared" si="1"/>
        <v>650</v>
      </c>
    </row>
    <row r="19" spans="1:11">
      <c r="A19" s="41" t="s">
        <v>17</v>
      </c>
      <c r="B19" s="90" t="s">
        <v>39</v>
      </c>
      <c r="C19" s="31" t="s">
        <v>40</v>
      </c>
      <c r="D19" s="33" t="s">
        <v>48</v>
      </c>
      <c r="E19" s="33" t="s">
        <v>51</v>
      </c>
      <c r="F19" s="33">
        <v>90405729</v>
      </c>
      <c r="G19" s="33">
        <v>1</v>
      </c>
      <c r="H19" s="33"/>
      <c r="I19" s="33">
        <f t="shared" si="0"/>
        <v>1</v>
      </c>
      <c r="J19" s="35">
        <v>250000</v>
      </c>
      <c r="K19" s="36">
        <f t="shared" si="1"/>
        <v>250000</v>
      </c>
    </row>
    <row r="20" spans="1:11">
      <c r="A20" s="41" t="s">
        <v>17</v>
      </c>
      <c r="B20" s="90"/>
      <c r="C20" s="31" t="s">
        <v>41</v>
      </c>
      <c r="D20" s="33" t="s">
        <v>48</v>
      </c>
      <c r="E20" s="33" t="s">
        <v>52</v>
      </c>
      <c r="F20" s="33">
        <v>91007229</v>
      </c>
      <c r="G20" s="33">
        <v>1</v>
      </c>
      <c r="H20" s="33"/>
      <c r="I20" s="33">
        <f t="shared" si="0"/>
        <v>1</v>
      </c>
      <c r="J20" s="35">
        <v>250000</v>
      </c>
      <c r="K20" s="36">
        <f t="shared" si="1"/>
        <v>250000</v>
      </c>
    </row>
    <row r="21" spans="1:11">
      <c r="A21" s="41" t="s">
        <v>17</v>
      </c>
      <c r="B21" s="90"/>
      <c r="C21" s="31" t="s">
        <v>54</v>
      </c>
      <c r="D21" s="33" t="s">
        <v>58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90"/>
      <c r="C22" s="31" t="s">
        <v>55</v>
      </c>
      <c r="D22" s="33" t="s">
        <v>43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375000</v>
      </c>
      <c r="K22" s="36">
        <f t="shared" si="1"/>
        <v>375000</v>
      </c>
    </row>
    <row r="23" spans="1:11">
      <c r="A23" s="41" t="s">
        <v>17</v>
      </c>
      <c r="B23" s="90"/>
      <c r="C23" s="31" t="s">
        <v>56</v>
      </c>
      <c r="D23" s="33" t="s">
        <v>59</v>
      </c>
      <c r="E23" s="33">
        <v>210</v>
      </c>
      <c r="F23" s="33" t="s">
        <v>62</v>
      </c>
      <c r="G23" s="33">
        <v>1</v>
      </c>
      <c r="H23" s="33"/>
      <c r="I23" s="33">
        <f t="shared" si="0"/>
        <v>1</v>
      </c>
      <c r="J23" s="35">
        <v>80000</v>
      </c>
      <c r="K23" s="36">
        <f t="shared" si="1"/>
        <v>80000</v>
      </c>
    </row>
    <row r="24" spans="1:11">
      <c r="A24" s="41" t="s">
        <v>17</v>
      </c>
      <c r="B24" s="90"/>
      <c r="C24" s="31" t="s">
        <v>57</v>
      </c>
      <c r="D24" s="33" t="s">
        <v>60</v>
      </c>
      <c r="E24" s="33">
        <v>6800</v>
      </c>
      <c r="F24" s="40" t="s">
        <v>20</v>
      </c>
      <c r="G24" s="33">
        <v>1</v>
      </c>
      <c r="H24" s="33"/>
      <c r="I24" s="33">
        <f t="shared" si="0"/>
        <v>1</v>
      </c>
      <c r="J24" s="35">
        <v>55000</v>
      </c>
      <c r="K24" s="36">
        <f t="shared" si="1"/>
        <v>55000</v>
      </c>
    </row>
    <row r="25" spans="1:11" ht="15.75" thickBot="1">
      <c r="A25" s="42" t="s">
        <v>17</v>
      </c>
      <c r="B25" s="94"/>
      <c r="C25" s="32" t="s">
        <v>36</v>
      </c>
      <c r="D25" s="34" t="s">
        <v>61</v>
      </c>
      <c r="E25" s="43" t="s">
        <v>20</v>
      </c>
      <c r="F25" s="43" t="s">
        <v>20</v>
      </c>
      <c r="G25" s="34">
        <v>1</v>
      </c>
      <c r="H25" s="34"/>
      <c r="I25" s="34">
        <f t="shared" si="0"/>
        <v>1</v>
      </c>
      <c r="J25" s="37">
        <v>2500</v>
      </c>
      <c r="K25" s="38">
        <f t="shared" si="1"/>
        <v>2500</v>
      </c>
    </row>
    <row r="26" spans="1:11" ht="16.5" thickBot="1">
      <c r="A26" s="1" t="s">
        <v>15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2"/>
      <c r="F27" s="3"/>
      <c r="G27" s="96" t="s">
        <v>16</v>
      </c>
      <c r="H27" s="97"/>
      <c r="I27" s="97"/>
      <c r="J27" s="98"/>
      <c r="K27" s="6">
        <f>SUM(I6:I25)</f>
        <v>20</v>
      </c>
    </row>
    <row r="28" spans="1:11" ht="18.75">
      <c r="A28" s="7" t="s">
        <v>17</v>
      </c>
      <c r="B28" s="99" t="s">
        <v>18</v>
      </c>
      <c r="C28" s="100"/>
      <c r="E28" s="11"/>
      <c r="F28" s="3"/>
      <c r="G28" s="101" t="s">
        <v>19</v>
      </c>
      <c r="H28" s="102"/>
      <c r="I28" s="102"/>
      <c r="J28" s="103"/>
      <c r="K28" s="8">
        <f>SUM(K6:K25)</f>
        <v>1112000</v>
      </c>
    </row>
    <row r="29" spans="1:11" ht="15.75" thickBot="1">
      <c r="A29" s="9" t="s">
        <v>20</v>
      </c>
      <c r="B29" s="83" t="s">
        <v>21</v>
      </c>
      <c r="C29" s="84"/>
      <c r="E29" s="11"/>
      <c r="F29" s="3"/>
      <c r="G29" s="85" t="s">
        <v>22</v>
      </c>
      <c r="H29" s="86"/>
      <c r="I29" s="86"/>
      <c r="J29" s="86"/>
      <c r="K29" s="10">
        <f>K28*0</f>
        <v>0</v>
      </c>
    </row>
  </sheetData>
  <mergeCells count="26">
    <mergeCell ref="A3:D3"/>
    <mergeCell ref="E3:K3"/>
    <mergeCell ref="A1:K1"/>
    <mergeCell ref="A2:C2"/>
    <mergeCell ref="D2:G2"/>
    <mergeCell ref="H2:I2"/>
    <mergeCell ref="J2:K2"/>
    <mergeCell ref="K4:K5"/>
    <mergeCell ref="G27:J27"/>
    <mergeCell ref="B28:C28"/>
    <mergeCell ref="G28:J28"/>
    <mergeCell ref="A4:A5"/>
    <mergeCell ref="B4:B5"/>
    <mergeCell ref="C4:C5"/>
    <mergeCell ref="D4:D5"/>
    <mergeCell ref="E4:E5"/>
    <mergeCell ref="F4:F5"/>
    <mergeCell ref="B29:C29"/>
    <mergeCell ref="G29:J29"/>
    <mergeCell ref="G4:H4"/>
    <mergeCell ref="I4:I5"/>
    <mergeCell ref="J4:J5"/>
    <mergeCell ref="B6:B8"/>
    <mergeCell ref="B9:B12"/>
    <mergeCell ref="B13:B18"/>
    <mergeCell ref="B19:B2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1" sqref="O1"/>
    </sheetView>
  </sheetViews>
  <sheetFormatPr defaultRowHeight="15"/>
  <cols>
    <col min="1" max="1" width="5.42578125" customWidth="1"/>
    <col min="2" max="2" width="10.140625" customWidth="1"/>
    <col min="3" max="3" width="17.7109375" customWidth="1"/>
    <col min="4" max="4" width="10.5703125" bestFit="1" customWidth="1"/>
    <col min="7" max="7" width="3.85546875" customWidth="1"/>
    <col min="8" max="8" width="4" customWidth="1"/>
    <col min="9" max="9" width="4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217</v>
      </c>
      <c r="G3" s="110"/>
      <c r="H3" s="110"/>
      <c r="I3" s="110"/>
      <c r="J3" s="110"/>
      <c r="K3" s="111"/>
    </row>
    <row r="4" spans="1:1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26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32</v>
      </c>
      <c r="D6" s="33" t="s">
        <v>218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2500</v>
      </c>
      <c r="K6" s="36">
        <f>J6*I6</f>
        <v>2500</v>
      </c>
    </row>
    <row r="7" spans="1:11">
      <c r="A7" s="41" t="s">
        <v>17</v>
      </c>
      <c r="B7" s="90"/>
      <c r="C7" s="31" t="s">
        <v>26</v>
      </c>
      <c r="D7" s="33" t="s">
        <v>27</v>
      </c>
      <c r="E7" s="40" t="s">
        <v>20</v>
      </c>
      <c r="F7" s="33">
        <v>187718</v>
      </c>
      <c r="G7" s="33">
        <v>1</v>
      </c>
      <c r="H7" s="33"/>
      <c r="I7" s="33">
        <f t="shared" ref="I7:I10" si="0">H7+G7</f>
        <v>1</v>
      </c>
      <c r="J7" s="35">
        <v>650</v>
      </c>
      <c r="K7" s="36">
        <f t="shared" ref="K7:K10" si="1">J7*I7</f>
        <v>650</v>
      </c>
    </row>
    <row r="8" spans="1:11">
      <c r="A8" s="41" t="s">
        <v>17</v>
      </c>
      <c r="B8" s="90"/>
      <c r="C8" s="31" t="s">
        <v>26</v>
      </c>
      <c r="D8" s="33" t="s">
        <v>27</v>
      </c>
      <c r="E8" s="40" t="s">
        <v>20</v>
      </c>
      <c r="F8" s="33">
        <v>286016</v>
      </c>
      <c r="G8" s="33">
        <v>1</v>
      </c>
      <c r="H8" s="33"/>
      <c r="I8" s="33">
        <f t="shared" si="0"/>
        <v>1</v>
      </c>
      <c r="J8" s="35">
        <v>650</v>
      </c>
      <c r="K8" s="36">
        <f t="shared" si="1"/>
        <v>650</v>
      </c>
    </row>
    <row r="9" spans="1:11">
      <c r="A9" s="41" t="s">
        <v>17</v>
      </c>
      <c r="B9" s="90"/>
      <c r="C9" s="31" t="s">
        <v>30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6500</v>
      </c>
      <c r="K9" s="36">
        <f t="shared" si="1"/>
        <v>6500</v>
      </c>
    </row>
    <row r="10" spans="1:11" ht="15.75" thickBot="1">
      <c r="A10" s="42" t="s">
        <v>17</v>
      </c>
      <c r="B10" s="94"/>
      <c r="C10" s="32" t="s">
        <v>33</v>
      </c>
      <c r="D10" s="34" t="s">
        <v>43</v>
      </c>
      <c r="E10" s="43" t="s">
        <v>20</v>
      </c>
      <c r="F10" s="43" t="s">
        <v>20</v>
      </c>
      <c r="G10" s="34">
        <v>1</v>
      </c>
      <c r="H10" s="34"/>
      <c r="I10" s="34">
        <f t="shared" si="0"/>
        <v>1</v>
      </c>
      <c r="J10" s="37">
        <v>1200</v>
      </c>
      <c r="K10" s="38">
        <f t="shared" si="1"/>
        <v>1200</v>
      </c>
    </row>
    <row r="12" spans="1:11" ht="16.5" thickBot="1">
      <c r="A12" s="1" t="s">
        <v>15</v>
      </c>
      <c r="B12" s="1"/>
      <c r="E12" s="2"/>
      <c r="F12" s="3"/>
      <c r="G12" s="4"/>
      <c r="H12" s="4"/>
      <c r="I12" s="4"/>
    </row>
    <row r="13" spans="1:11" ht="15.75" thickBot="1">
      <c r="A13" s="5"/>
      <c r="B13" s="5"/>
      <c r="E13" s="2"/>
      <c r="F13" s="3"/>
      <c r="G13" s="17" t="s">
        <v>16</v>
      </c>
      <c r="H13" s="18"/>
      <c r="I13" s="18"/>
      <c r="J13" s="19"/>
      <c r="K13" s="6">
        <f>SUM(I6:I10)</f>
        <v>5</v>
      </c>
    </row>
    <row r="14" spans="1:11" ht="18.75">
      <c r="A14" s="7" t="s">
        <v>17</v>
      </c>
      <c r="B14" s="20" t="s">
        <v>18</v>
      </c>
      <c r="C14" s="21"/>
      <c r="E14" s="11"/>
      <c r="F14" s="3"/>
      <c r="G14" s="22" t="s">
        <v>19</v>
      </c>
      <c r="H14" s="23"/>
      <c r="I14" s="23"/>
      <c r="J14" s="24"/>
      <c r="K14" s="8">
        <f>SUM(K6:K10)</f>
        <v>11500</v>
      </c>
    </row>
    <row r="15" spans="1:11" ht="15.75" thickBot="1">
      <c r="A15" s="9" t="s">
        <v>20</v>
      </c>
      <c r="B15" s="13" t="s">
        <v>21</v>
      </c>
      <c r="C15" s="14"/>
      <c r="E15" s="11"/>
      <c r="F15" s="3"/>
      <c r="G15" s="129" t="s">
        <v>22</v>
      </c>
      <c r="H15" s="130"/>
      <c r="I15" s="130"/>
      <c r="J15" s="131"/>
      <c r="K15" s="10">
        <f>K14*0.07</f>
        <v>805.00000000000011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0"/>
    <mergeCell ref="G15:J15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P1" sqref="P1"/>
    </sheetView>
  </sheetViews>
  <sheetFormatPr defaultRowHeight="15"/>
  <cols>
    <col min="1" max="1" width="6.140625" customWidth="1"/>
    <col min="2" max="2" width="10.42578125" customWidth="1"/>
    <col min="3" max="3" width="17.28515625" bestFit="1" customWidth="1"/>
    <col min="4" max="4" width="10.28515625" customWidth="1"/>
    <col min="6" max="6" width="10.42578125" customWidth="1"/>
    <col min="7" max="7" width="4.140625" customWidth="1"/>
    <col min="8" max="8" width="4.42578125" customWidth="1"/>
    <col min="9" max="9" width="5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219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49" t="s">
        <v>220</v>
      </c>
      <c r="C6" s="31" t="s">
        <v>26</v>
      </c>
      <c r="D6" s="33" t="s">
        <v>208</v>
      </c>
      <c r="E6" s="46" t="s">
        <v>20</v>
      </c>
      <c r="F6" s="33" t="s">
        <v>223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 t="s">
        <v>726</v>
      </c>
      <c r="C7" s="31" t="s">
        <v>41</v>
      </c>
      <c r="D7" s="33" t="s">
        <v>48</v>
      </c>
      <c r="E7" s="33" t="s">
        <v>52</v>
      </c>
      <c r="F7" s="33">
        <v>91010630</v>
      </c>
      <c r="G7" s="33"/>
      <c r="H7" s="33">
        <v>1</v>
      </c>
      <c r="I7" s="33">
        <f t="shared" ref="I7:I25" si="0">H7+G7</f>
        <v>1</v>
      </c>
      <c r="J7" s="35">
        <v>250000</v>
      </c>
      <c r="K7" s="36">
        <f t="shared" ref="K7:K25" si="1">J7*I7</f>
        <v>250000</v>
      </c>
    </row>
    <row r="8" spans="1:11">
      <c r="A8" s="41" t="s">
        <v>17</v>
      </c>
      <c r="B8" s="90"/>
      <c r="C8" s="31" t="s">
        <v>40</v>
      </c>
      <c r="D8" s="33" t="s">
        <v>48</v>
      </c>
      <c r="E8" s="33" t="s">
        <v>51</v>
      </c>
      <c r="F8" s="33">
        <v>91209549</v>
      </c>
      <c r="G8" s="33"/>
      <c r="H8" s="33">
        <v>1</v>
      </c>
      <c r="I8" s="33">
        <f t="shared" si="0"/>
        <v>1</v>
      </c>
      <c r="J8" s="35">
        <v>250000</v>
      </c>
      <c r="K8" s="36">
        <f t="shared" si="1"/>
        <v>250000</v>
      </c>
    </row>
    <row r="9" spans="1:11">
      <c r="A9" s="41" t="s">
        <v>17</v>
      </c>
      <c r="B9" s="90"/>
      <c r="C9" s="31" t="s">
        <v>32</v>
      </c>
      <c r="D9" s="33" t="s">
        <v>222</v>
      </c>
      <c r="E9" s="46" t="s">
        <v>20</v>
      </c>
      <c r="F9" s="46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90"/>
      <c r="C10" s="31" t="s">
        <v>33</v>
      </c>
      <c r="D10" s="33" t="s">
        <v>43</v>
      </c>
      <c r="E10" s="46" t="s">
        <v>20</v>
      </c>
      <c r="F10" s="46" t="s">
        <v>20</v>
      </c>
      <c r="G10" s="33">
        <v>1</v>
      </c>
      <c r="H10" s="33"/>
      <c r="I10" s="33">
        <f t="shared" si="0"/>
        <v>1</v>
      </c>
      <c r="J10" s="35">
        <v>1200</v>
      </c>
      <c r="K10" s="36">
        <f t="shared" si="1"/>
        <v>1200</v>
      </c>
    </row>
    <row r="11" spans="1:11">
      <c r="A11" s="41" t="s">
        <v>17</v>
      </c>
      <c r="B11" s="90"/>
      <c r="C11" s="31" t="s">
        <v>30</v>
      </c>
      <c r="D11" s="33" t="s">
        <v>43</v>
      </c>
      <c r="E11" s="46" t="s">
        <v>20</v>
      </c>
      <c r="F11" s="46" t="s">
        <v>20</v>
      </c>
      <c r="G11" s="33">
        <v>1</v>
      </c>
      <c r="H11" s="33"/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0"/>
      <c r="C12" s="31" t="s">
        <v>64</v>
      </c>
      <c r="D12" s="33" t="s">
        <v>43</v>
      </c>
      <c r="E12" s="46" t="s">
        <v>20</v>
      </c>
      <c r="F12" s="46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0"/>
      <c r="C13" s="31" t="s">
        <v>64</v>
      </c>
      <c r="D13" s="33" t="s">
        <v>43</v>
      </c>
      <c r="E13" s="46" t="s">
        <v>20</v>
      </c>
      <c r="F13" s="46" t="s">
        <v>20</v>
      </c>
      <c r="G13" s="33"/>
      <c r="H13" s="33">
        <v>1</v>
      </c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90"/>
      <c r="C14" s="31" t="s">
        <v>221</v>
      </c>
      <c r="D14" s="33" t="s">
        <v>186</v>
      </c>
      <c r="E14" s="46" t="s">
        <v>20</v>
      </c>
      <c r="F14" s="33">
        <v>210</v>
      </c>
      <c r="G14" s="33">
        <v>1</v>
      </c>
      <c r="H14" s="33"/>
      <c r="I14" s="33">
        <f t="shared" si="0"/>
        <v>1</v>
      </c>
      <c r="J14" s="35">
        <v>80000</v>
      </c>
      <c r="K14" s="36">
        <f t="shared" si="1"/>
        <v>80000</v>
      </c>
    </row>
    <row r="15" spans="1:11">
      <c r="A15" s="41" t="s">
        <v>17</v>
      </c>
      <c r="B15" s="90"/>
      <c r="C15" s="31" t="s">
        <v>30</v>
      </c>
      <c r="D15" s="33" t="s">
        <v>43</v>
      </c>
      <c r="E15" s="46" t="s">
        <v>20</v>
      </c>
      <c r="F15" s="46" t="s">
        <v>20</v>
      </c>
      <c r="G15" s="33"/>
      <c r="H15" s="33">
        <v>1</v>
      </c>
      <c r="I15" s="33">
        <f t="shared" si="0"/>
        <v>1</v>
      </c>
      <c r="J15" s="35">
        <v>6500</v>
      </c>
      <c r="K15" s="36">
        <f t="shared" si="1"/>
        <v>6500</v>
      </c>
    </row>
    <row r="16" spans="1:11">
      <c r="A16" s="41" t="s">
        <v>17</v>
      </c>
      <c r="B16" s="90"/>
      <c r="C16" s="31" t="s">
        <v>26</v>
      </c>
      <c r="D16" s="33" t="s">
        <v>27</v>
      </c>
      <c r="E16" s="46" t="s">
        <v>20</v>
      </c>
      <c r="F16" s="46" t="s">
        <v>20</v>
      </c>
      <c r="G16" s="33"/>
      <c r="H16" s="33">
        <v>1</v>
      </c>
      <c r="I16" s="33">
        <f t="shared" si="0"/>
        <v>1</v>
      </c>
      <c r="J16" s="35">
        <v>650</v>
      </c>
      <c r="K16" s="36">
        <f t="shared" si="1"/>
        <v>650</v>
      </c>
    </row>
    <row r="17" spans="1:11">
      <c r="A17" s="41" t="s">
        <v>17</v>
      </c>
      <c r="B17" s="90"/>
      <c r="C17" s="31" t="s">
        <v>26</v>
      </c>
      <c r="D17" s="33" t="s">
        <v>208</v>
      </c>
      <c r="E17" s="46" t="s">
        <v>20</v>
      </c>
      <c r="F17" s="46" t="s">
        <v>20</v>
      </c>
      <c r="G17" s="33"/>
      <c r="H17" s="33">
        <v>1</v>
      </c>
      <c r="I17" s="33">
        <f t="shared" si="0"/>
        <v>1</v>
      </c>
      <c r="J17" s="35">
        <v>650</v>
      </c>
      <c r="K17" s="36">
        <f t="shared" si="1"/>
        <v>650</v>
      </c>
    </row>
    <row r="18" spans="1:11">
      <c r="A18" s="41" t="s">
        <v>17</v>
      </c>
      <c r="B18" s="90"/>
      <c r="C18" s="31" t="s">
        <v>26</v>
      </c>
      <c r="D18" s="33" t="s">
        <v>208</v>
      </c>
      <c r="E18" s="46" t="s">
        <v>20</v>
      </c>
      <c r="F18" s="46" t="s">
        <v>20</v>
      </c>
      <c r="G18" s="33"/>
      <c r="H18" s="33">
        <v>1</v>
      </c>
      <c r="I18" s="33">
        <f t="shared" si="0"/>
        <v>1</v>
      </c>
      <c r="J18" s="35">
        <v>650</v>
      </c>
      <c r="K18" s="36">
        <f t="shared" si="1"/>
        <v>650</v>
      </c>
    </row>
    <row r="19" spans="1:11">
      <c r="A19" s="41" t="s">
        <v>17</v>
      </c>
      <c r="B19" s="90"/>
      <c r="C19" s="31" t="s">
        <v>26</v>
      </c>
      <c r="D19" s="33" t="s">
        <v>27</v>
      </c>
      <c r="E19" s="46" t="s">
        <v>20</v>
      </c>
      <c r="F19" s="46" t="s">
        <v>20</v>
      </c>
      <c r="G19" s="33"/>
      <c r="H19" s="33">
        <v>1</v>
      </c>
      <c r="I19" s="33">
        <f t="shared" si="0"/>
        <v>1</v>
      </c>
      <c r="J19" s="35">
        <v>650</v>
      </c>
      <c r="K19" s="36">
        <f t="shared" si="1"/>
        <v>650</v>
      </c>
    </row>
    <row r="20" spans="1:11">
      <c r="A20" s="41" t="s">
        <v>17</v>
      </c>
      <c r="B20" s="90"/>
      <c r="C20" s="31" t="s">
        <v>26</v>
      </c>
      <c r="D20" s="33" t="s">
        <v>27</v>
      </c>
      <c r="E20" s="46" t="s">
        <v>20</v>
      </c>
      <c r="F20" s="46" t="s">
        <v>20</v>
      </c>
      <c r="G20" s="33"/>
      <c r="H20" s="33">
        <v>1</v>
      </c>
      <c r="I20" s="33">
        <f t="shared" si="0"/>
        <v>1</v>
      </c>
      <c r="J20" s="35">
        <v>650</v>
      </c>
      <c r="K20" s="36">
        <f t="shared" si="1"/>
        <v>650</v>
      </c>
    </row>
    <row r="21" spans="1:11">
      <c r="A21" s="41" t="s">
        <v>17</v>
      </c>
      <c r="B21" s="90"/>
      <c r="C21" s="31" t="s">
        <v>26</v>
      </c>
      <c r="D21" s="33" t="s">
        <v>27</v>
      </c>
      <c r="E21" s="46" t="s">
        <v>20</v>
      </c>
      <c r="F21" s="46" t="s">
        <v>20</v>
      </c>
      <c r="G21" s="33"/>
      <c r="H21" s="33">
        <v>1</v>
      </c>
      <c r="I21" s="33">
        <f t="shared" si="0"/>
        <v>1</v>
      </c>
      <c r="J21" s="35">
        <v>650</v>
      </c>
      <c r="K21" s="36">
        <f t="shared" si="1"/>
        <v>650</v>
      </c>
    </row>
    <row r="22" spans="1:11">
      <c r="A22" s="41" t="s">
        <v>17</v>
      </c>
      <c r="B22" s="90"/>
      <c r="C22" s="31" t="s">
        <v>26</v>
      </c>
      <c r="D22" s="33" t="s">
        <v>27</v>
      </c>
      <c r="E22" s="46" t="s">
        <v>20</v>
      </c>
      <c r="F22" s="46" t="s">
        <v>20</v>
      </c>
      <c r="G22" s="33"/>
      <c r="H22" s="33">
        <v>1</v>
      </c>
      <c r="I22" s="33">
        <f t="shared" si="0"/>
        <v>1</v>
      </c>
      <c r="J22" s="35">
        <v>650</v>
      </c>
      <c r="K22" s="36">
        <f t="shared" si="1"/>
        <v>650</v>
      </c>
    </row>
    <row r="23" spans="1:11">
      <c r="A23" s="41" t="s">
        <v>17</v>
      </c>
      <c r="B23" s="90"/>
      <c r="C23" s="31" t="s">
        <v>26</v>
      </c>
      <c r="D23" s="33" t="s">
        <v>27</v>
      </c>
      <c r="E23" s="46" t="s">
        <v>20</v>
      </c>
      <c r="F23" s="46" t="s">
        <v>20</v>
      </c>
      <c r="G23" s="33"/>
      <c r="H23" s="33">
        <v>1</v>
      </c>
      <c r="I23" s="33">
        <f t="shared" si="0"/>
        <v>1</v>
      </c>
      <c r="J23" s="35">
        <v>650</v>
      </c>
      <c r="K23" s="36">
        <f t="shared" si="1"/>
        <v>650</v>
      </c>
    </row>
    <row r="24" spans="1:11">
      <c r="A24" s="41" t="s">
        <v>17</v>
      </c>
      <c r="B24" s="90"/>
      <c r="C24" s="31" t="s">
        <v>26</v>
      </c>
      <c r="D24" s="33" t="s">
        <v>27</v>
      </c>
      <c r="E24" s="46" t="s">
        <v>20</v>
      </c>
      <c r="F24" s="46" t="s">
        <v>20</v>
      </c>
      <c r="G24" s="33"/>
      <c r="H24" s="33">
        <v>1</v>
      </c>
      <c r="I24" s="33">
        <f t="shared" si="0"/>
        <v>1</v>
      </c>
      <c r="J24" s="35">
        <v>650</v>
      </c>
      <c r="K24" s="36">
        <f t="shared" si="1"/>
        <v>650</v>
      </c>
    </row>
    <row r="25" spans="1:11" ht="15.75" thickBot="1">
      <c r="A25" s="42" t="s">
        <v>17</v>
      </c>
      <c r="B25" s="94"/>
      <c r="C25" s="32" t="s">
        <v>26</v>
      </c>
      <c r="D25" s="34" t="s">
        <v>27</v>
      </c>
      <c r="E25" s="47" t="s">
        <v>20</v>
      </c>
      <c r="F25" s="47" t="s">
        <v>20</v>
      </c>
      <c r="G25" s="34"/>
      <c r="H25" s="34">
        <v>1</v>
      </c>
      <c r="I25" s="34">
        <f t="shared" si="0"/>
        <v>1</v>
      </c>
      <c r="J25" s="37">
        <v>650</v>
      </c>
      <c r="K25" s="38">
        <f t="shared" si="1"/>
        <v>650</v>
      </c>
    </row>
    <row r="27" spans="1:11" ht="16.5" thickBot="1">
      <c r="A27" s="1" t="s">
        <v>15</v>
      </c>
      <c r="B27" s="1"/>
      <c r="E27" s="2"/>
      <c r="F27" s="3"/>
      <c r="G27" s="4"/>
      <c r="H27" s="4"/>
      <c r="I27" s="4"/>
    </row>
    <row r="28" spans="1:11" ht="15.75" thickBot="1">
      <c r="A28" s="5"/>
      <c r="B28" s="5"/>
      <c r="E28" s="2"/>
      <c r="F28" s="3"/>
      <c r="G28" s="17" t="s">
        <v>16</v>
      </c>
      <c r="H28" s="18"/>
      <c r="I28" s="18"/>
      <c r="J28" s="19"/>
      <c r="K28" s="6">
        <f>SUM(I6:I25)</f>
        <v>20</v>
      </c>
    </row>
    <row r="29" spans="1:11" ht="18.75">
      <c r="A29" s="7" t="s">
        <v>17</v>
      </c>
      <c r="B29" s="20" t="s">
        <v>18</v>
      </c>
      <c r="C29" s="21"/>
      <c r="E29" s="11"/>
      <c r="F29" s="3"/>
      <c r="G29" s="22" t="s">
        <v>19</v>
      </c>
      <c r="H29" s="23"/>
      <c r="I29" s="23"/>
      <c r="J29" s="24"/>
      <c r="K29" s="8">
        <f>SUM(K6:K25)</f>
        <v>616850</v>
      </c>
    </row>
    <row r="30" spans="1:11" ht="15.75" thickBot="1">
      <c r="A30" s="9" t="s">
        <v>20</v>
      </c>
      <c r="B30" s="13" t="s">
        <v>21</v>
      </c>
      <c r="C30" s="14"/>
      <c r="E30" s="11"/>
      <c r="F30" s="3"/>
      <c r="G30" s="129" t="s">
        <v>22</v>
      </c>
      <c r="H30" s="130"/>
      <c r="I30" s="130"/>
      <c r="J30" s="131"/>
      <c r="K30" s="10">
        <f>K29*0.07</f>
        <v>43179.500000000007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7:B25"/>
    <mergeCell ref="G30:J30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P3" sqref="P3"/>
    </sheetView>
  </sheetViews>
  <sheetFormatPr defaultRowHeight="15"/>
  <cols>
    <col min="1" max="1" width="5.7109375" customWidth="1"/>
    <col min="2" max="2" width="10.85546875" customWidth="1"/>
    <col min="3" max="3" width="17.28515625" bestFit="1" customWidth="1"/>
    <col min="4" max="4" width="10.85546875" customWidth="1"/>
    <col min="6" max="6" width="10" bestFit="1" customWidth="1"/>
    <col min="7" max="7" width="4.28515625" customWidth="1"/>
    <col min="8" max="8" width="4" customWidth="1"/>
    <col min="9" max="9" width="5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224</v>
      </c>
      <c r="G3" s="90"/>
      <c r="H3" s="90"/>
      <c r="I3" s="90"/>
      <c r="J3" s="90"/>
      <c r="K3" s="121"/>
    </row>
    <row r="4" spans="1:11" ht="24.7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7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225</v>
      </c>
      <c r="D6" s="33" t="s">
        <v>208</v>
      </c>
      <c r="E6" s="46" t="s">
        <v>20</v>
      </c>
      <c r="F6" s="46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30</v>
      </c>
      <c r="D7" s="33" t="s">
        <v>226</v>
      </c>
      <c r="E7" s="46" t="s">
        <v>20</v>
      </c>
      <c r="F7" s="46" t="s">
        <v>20</v>
      </c>
      <c r="G7" s="33">
        <v>1</v>
      </c>
      <c r="H7" s="33"/>
      <c r="I7" s="33">
        <f t="shared" ref="I7:I14" si="0">H7+G7</f>
        <v>1</v>
      </c>
      <c r="J7" s="35">
        <v>6500</v>
      </c>
      <c r="K7" s="36">
        <f t="shared" ref="K7:K14" si="1">J7*I7</f>
        <v>6500</v>
      </c>
    </row>
    <row r="8" spans="1:11">
      <c r="A8" s="41" t="s">
        <v>17</v>
      </c>
      <c r="B8" s="90"/>
      <c r="C8" s="31" t="s">
        <v>32</v>
      </c>
      <c r="D8" s="33" t="s">
        <v>84</v>
      </c>
      <c r="E8" s="46" t="s">
        <v>20</v>
      </c>
      <c r="F8" s="46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9" spans="1:11">
      <c r="A9" s="41" t="s">
        <v>17</v>
      </c>
      <c r="B9" s="90"/>
      <c r="C9" s="31" t="s">
        <v>32</v>
      </c>
      <c r="D9" s="33" t="s">
        <v>227</v>
      </c>
      <c r="E9" s="46" t="s">
        <v>20</v>
      </c>
      <c r="F9" s="46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90"/>
      <c r="C10" s="31" t="s">
        <v>33</v>
      </c>
      <c r="D10" s="33" t="s">
        <v>226</v>
      </c>
      <c r="E10" s="46" t="s">
        <v>20</v>
      </c>
      <c r="F10" s="46" t="s">
        <v>20</v>
      </c>
      <c r="G10" s="33">
        <v>1</v>
      </c>
      <c r="H10" s="33"/>
      <c r="I10" s="33">
        <f t="shared" si="0"/>
        <v>1</v>
      </c>
      <c r="J10" s="35">
        <v>1200</v>
      </c>
      <c r="K10" s="36">
        <f t="shared" si="1"/>
        <v>1200</v>
      </c>
    </row>
    <row r="11" spans="1:11">
      <c r="A11" s="41" t="s">
        <v>17</v>
      </c>
      <c r="B11" s="90"/>
      <c r="C11" s="31" t="s">
        <v>33</v>
      </c>
      <c r="D11" s="33" t="s">
        <v>226</v>
      </c>
      <c r="E11" s="46" t="s">
        <v>20</v>
      </c>
      <c r="F11" s="46" t="s">
        <v>20</v>
      </c>
      <c r="G11" s="33">
        <v>1</v>
      </c>
      <c r="H11" s="33"/>
      <c r="I11" s="33">
        <f t="shared" si="0"/>
        <v>1</v>
      </c>
      <c r="J11" s="35">
        <v>1200</v>
      </c>
      <c r="K11" s="36">
        <f t="shared" si="1"/>
        <v>1200</v>
      </c>
    </row>
    <row r="12" spans="1:11">
      <c r="A12" s="41" t="s">
        <v>17</v>
      </c>
      <c r="B12" s="90"/>
      <c r="C12" s="31" t="s">
        <v>33</v>
      </c>
      <c r="D12" s="33" t="s">
        <v>226</v>
      </c>
      <c r="E12" s="46" t="s">
        <v>20</v>
      </c>
      <c r="F12" s="46" t="s">
        <v>20</v>
      </c>
      <c r="G12" s="33">
        <v>1</v>
      </c>
      <c r="H12" s="33"/>
      <c r="I12" s="33">
        <f t="shared" si="0"/>
        <v>1</v>
      </c>
      <c r="J12" s="35">
        <v>1200</v>
      </c>
      <c r="K12" s="36">
        <f t="shared" si="1"/>
        <v>1200</v>
      </c>
    </row>
    <row r="13" spans="1:11">
      <c r="A13" s="41" t="s">
        <v>17</v>
      </c>
      <c r="B13" s="90"/>
      <c r="C13" s="31" t="s">
        <v>33</v>
      </c>
      <c r="D13" s="33" t="s">
        <v>226</v>
      </c>
      <c r="E13" s="46" t="s">
        <v>20</v>
      </c>
      <c r="F13" s="46" t="s">
        <v>20</v>
      </c>
      <c r="G13" s="33">
        <v>1</v>
      </c>
      <c r="H13" s="33"/>
      <c r="I13" s="33">
        <f t="shared" si="0"/>
        <v>1</v>
      </c>
      <c r="J13" s="35">
        <v>1200</v>
      </c>
      <c r="K13" s="36">
        <f t="shared" si="1"/>
        <v>1200</v>
      </c>
    </row>
    <row r="14" spans="1:11" ht="15.75" thickBot="1">
      <c r="A14" s="42" t="s">
        <v>17</v>
      </c>
      <c r="B14" s="94"/>
      <c r="C14" s="32" t="s">
        <v>111</v>
      </c>
      <c r="D14" s="34" t="s">
        <v>120</v>
      </c>
      <c r="E14" s="47" t="s">
        <v>20</v>
      </c>
      <c r="F14" s="34" t="s">
        <v>228</v>
      </c>
      <c r="G14" s="34"/>
      <c r="H14" s="34">
        <v>1</v>
      </c>
      <c r="I14" s="34">
        <f t="shared" si="0"/>
        <v>1</v>
      </c>
      <c r="J14" s="37">
        <v>45000</v>
      </c>
      <c r="K14" s="38">
        <f t="shared" si="1"/>
        <v>45000</v>
      </c>
    </row>
    <row r="16" spans="1:11" ht="16.5" thickBot="1">
      <c r="A16" s="1" t="s">
        <v>15</v>
      </c>
      <c r="B16" s="1"/>
      <c r="E16" s="2"/>
      <c r="F16" s="3"/>
      <c r="G16" s="4"/>
      <c r="H16" s="4"/>
      <c r="I16" s="4"/>
    </row>
    <row r="17" spans="1:11" ht="15.75" thickBot="1">
      <c r="A17" s="5"/>
      <c r="B17" s="5"/>
      <c r="E17" s="2"/>
      <c r="F17" s="3"/>
      <c r="G17" s="17" t="s">
        <v>16</v>
      </c>
      <c r="H17" s="18"/>
      <c r="I17" s="18"/>
      <c r="J17" s="19"/>
      <c r="K17" s="6">
        <f>SUM(I6:I14)</f>
        <v>9</v>
      </c>
    </row>
    <row r="18" spans="1:11" ht="18.75">
      <c r="A18" s="7" t="s">
        <v>17</v>
      </c>
      <c r="B18" s="20" t="s">
        <v>18</v>
      </c>
      <c r="C18" s="21"/>
      <c r="E18" s="11"/>
      <c r="F18" s="3"/>
      <c r="G18" s="22" t="s">
        <v>19</v>
      </c>
      <c r="H18" s="23"/>
      <c r="I18" s="23"/>
      <c r="J18" s="24"/>
      <c r="K18" s="8">
        <f>SUM(K6:K14)</f>
        <v>61950</v>
      </c>
    </row>
    <row r="19" spans="1:11" ht="15.75" thickBot="1">
      <c r="A19" s="9" t="s">
        <v>20</v>
      </c>
      <c r="B19" s="13" t="s">
        <v>21</v>
      </c>
      <c r="C19" s="14"/>
      <c r="E19" s="11"/>
      <c r="F19" s="3"/>
      <c r="G19" s="129" t="s">
        <v>22</v>
      </c>
      <c r="H19" s="130"/>
      <c r="I19" s="130"/>
      <c r="J19" s="131"/>
      <c r="K19" s="10">
        <f>K18*0.07</f>
        <v>4336.5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4"/>
    <mergeCell ref="G19:J19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O6" sqref="O6"/>
    </sheetView>
  </sheetViews>
  <sheetFormatPr defaultRowHeight="15"/>
  <cols>
    <col min="1" max="1" width="4.42578125" customWidth="1"/>
    <col min="2" max="2" width="10.42578125" customWidth="1"/>
    <col min="3" max="3" width="17.140625" customWidth="1"/>
    <col min="4" max="4" width="14" bestFit="1" customWidth="1"/>
    <col min="6" max="6" width="13.42578125" bestFit="1" customWidth="1"/>
    <col min="7" max="7" width="4.28515625" customWidth="1"/>
    <col min="8" max="8" width="3.28515625" customWidth="1"/>
    <col min="9" max="9" width="5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229</v>
      </c>
      <c r="G3" s="90"/>
      <c r="H3" s="90"/>
      <c r="I3" s="90"/>
      <c r="J3" s="90"/>
      <c r="K3" s="121"/>
    </row>
    <row r="4" spans="1:1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34.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26</v>
      </c>
      <c r="D6" s="33" t="s">
        <v>208</v>
      </c>
      <c r="E6" s="46" t="s">
        <v>20</v>
      </c>
      <c r="F6" s="33" t="s">
        <v>235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230</v>
      </c>
      <c r="D7" s="33" t="s">
        <v>234</v>
      </c>
      <c r="E7" s="46" t="s">
        <v>20</v>
      </c>
      <c r="F7" s="33" t="s">
        <v>236</v>
      </c>
      <c r="G7" s="33">
        <v>1</v>
      </c>
      <c r="H7" s="33"/>
      <c r="I7" s="33">
        <v>1</v>
      </c>
      <c r="J7" s="35">
        <v>1200</v>
      </c>
      <c r="K7" s="36">
        <f t="shared" ref="K7:K11" si="0">J7*I7</f>
        <v>1200</v>
      </c>
    </row>
    <row r="8" spans="1:11">
      <c r="A8" s="41" t="s">
        <v>17</v>
      </c>
      <c r="B8" s="90"/>
      <c r="C8" s="31" t="s">
        <v>35</v>
      </c>
      <c r="D8" s="33" t="s">
        <v>233</v>
      </c>
      <c r="E8" s="46" t="s">
        <v>20</v>
      </c>
      <c r="F8" s="46" t="s">
        <v>20</v>
      </c>
      <c r="G8" s="33">
        <v>1</v>
      </c>
      <c r="H8" s="33"/>
      <c r="I8" s="33">
        <v>1</v>
      </c>
      <c r="J8" s="35">
        <v>6500</v>
      </c>
      <c r="K8" s="36">
        <f t="shared" si="0"/>
        <v>6500</v>
      </c>
    </row>
    <row r="9" spans="1:11">
      <c r="A9" s="41" t="s">
        <v>17</v>
      </c>
      <c r="B9" s="90"/>
      <c r="C9" s="31" t="s">
        <v>115</v>
      </c>
      <c r="D9" s="33" t="s">
        <v>231</v>
      </c>
      <c r="E9" s="46" t="s">
        <v>20</v>
      </c>
      <c r="F9" s="33" t="s">
        <v>237</v>
      </c>
      <c r="G9" s="33">
        <v>1</v>
      </c>
      <c r="H9" s="33"/>
      <c r="I9" s="33">
        <v>1</v>
      </c>
      <c r="J9" s="35">
        <v>6500</v>
      </c>
      <c r="K9" s="36">
        <f t="shared" si="0"/>
        <v>6500</v>
      </c>
    </row>
    <row r="10" spans="1:11">
      <c r="A10" s="41" t="s">
        <v>17</v>
      </c>
      <c r="B10" s="90"/>
      <c r="C10" s="31" t="s">
        <v>34</v>
      </c>
      <c r="D10" s="33" t="s">
        <v>43</v>
      </c>
      <c r="E10" s="46" t="s">
        <v>20</v>
      </c>
      <c r="F10" s="33">
        <v>3750885</v>
      </c>
      <c r="G10" s="33">
        <v>1</v>
      </c>
      <c r="H10" s="33"/>
      <c r="I10" s="33">
        <v>1</v>
      </c>
      <c r="J10" s="35">
        <v>65000</v>
      </c>
      <c r="K10" s="36">
        <f t="shared" si="0"/>
        <v>65000</v>
      </c>
    </row>
    <row r="11" spans="1:11" ht="15.75" thickBot="1">
      <c r="A11" s="42" t="s">
        <v>17</v>
      </c>
      <c r="B11" s="94"/>
      <c r="C11" s="32" t="s">
        <v>111</v>
      </c>
      <c r="D11" s="34" t="s">
        <v>232</v>
      </c>
      <c r="E11" s="47" t="s">
        <v>20</v>
      </c>
      <c r="F11" s="47" t="s">
        <v>20</v>
      </c>
      <c r="G11" s="34">
        <v>1</v>
      </c>
      <c r="H11" s="34"/>
      <c r="I11" s="34">
        <v>1</v>
      </c>
      <c r="J11" s="32">
        <v>45000</v>
      </c>
      <c r="K11" s="38">
        <f t="shared" si="0"/>
        <v>45000</v>
      </c>
    </row>
    <row r="13" spans="1:11" ht="16.5" thickBot="1">
      <c r="A13" s="1" t="s">
        <v>15</v>
      </c>
      <c r="B13" s="1"/>
      <c r="E13" s="2"/>
      <c r="F13" s="3"/>
      <c r="G13" s="4"/>
      <c r="H13" s="4"/>
      <c r="I13" s="4"/>
    </row>
    <row r="14" spans="1:11" ht="15.75" thickBot="1">
      <c r="A14" s="5"/>
      <c r="B14" s="5"/>
      <c r="E14" s="2"/>
      <c r="F14" s="3"/>
      <c r="G14" s="17" t="s">
        <v>16</v>
      </c>
      <c r="H14" s="18"/>
      <c r="I14" s="18"/>
      <c r="J14" s="19"/>
      <c r="K14" s="6">
        <f>SUM(I6:I11)</f>
        <v>6</v>
      </c>
    </row>
    <row r="15" spans="1:11" ht="18.75">
      <c r="A15" s="7" t="s">
        <v>17</v>
      </c>
      <c r="B15" s="20" t="s">
        <v>18</v>
      </c>
      <c r="C15" s="21"/>
      <c r="E15" s="11"/>
      <c r="F15" s="3"/>
      <c r="G15" s="22" t="s">
        <v>19</v>
      </c>
      <c r="H15" s="23"/>
      <c r="I15" s="23"/>
      <c r="J15" s="24"/>
      <c r="K15" s="8">
        <f>SUM(K6:K11)</f>
        <v>124850</v>
      </c>
    </row>
    <row r="16" spans="1:11" ht="15.75" thickBot="1">
      <c r="A16" s="9" t="s">
        <v>20</v>
      </c>
      <c r="B16" s="13" t="s">
        <v>21</v>
      </c>
      <c r="C16" s="14"/>
      <c r="E16" s="11"/>
      <c r="F16" s="3"/>
      <c r="G16" s="129" t="s">
        <v>22</v>
      </c>
      <c r="H16" s="130"/>
      <c r="I16" s="130"/>
      <c r="J16" s="131"/>
      <c r="K16" s="10">
        <f>K15*0.07</f>
        <v>8739.5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1"/>
    <mergeCell ref="G16:J16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N15" sqref="N15"/>
    </sheetView>
  </sheetViews>
  <sheetFormatPr defaultRowHeight="15"/>
  <cols>
    <col min="1" max="1" width="4.5703125" customWidth="1"/>
    <col min="2" max="2" width="15.5703125" customWidth="1"/>
    <col min="3" max="3" width="20.140625" customWidth="1"/>
    <col min="4" max="4" width="10.7109375" customWidth="1"/>
    <col min="5" max="5" width="8.28515625" bestFit="1" customWidth="1"/>
    <col min="6" max="6" width="12.140625" bestFit="1" customWidth="1"/>
    <col min="7" max="7" width="4" customWidth="1"/>
    <col min="8" max="8" width="4.14062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257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7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238</v>
      </c>
      <c r="C6" s="31" t="s">
        <v>26</v>
      </c>
      <c r="D6" s="33" t="s">
        <v>240</v>
      </c>
      <c r="E6" s="40" t="s">
        <v>20</v>
      </c>
      <c r="F6" s="33">
        <v>305817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32</v>
      </c>
      <c r="D7" s="33" t="s">
        <v>103</v>
      </c>
      <c r="E7" s="40" t="s">
        <v>20</v>
      </c>
      <c r="F7" s="40" t="s">
        <v>20</v>
      </c>
      <c r="G7" s="33">
        <v>1</v>
      </c>
      <c r="H7" s="33"/>
      <c r="I7" s="33">
        <f t="shared" ref="I7:I46" si="0">H7+G7</f>
        <v>1</v>
      </c>
      <c r="J7" s="35">
        <v>2500</v>
      </c>
      <c r="K7" s="36">
        <f t="shared" ref="K7:K46" si="1">J7*I7</f>
        <v>2500</v>
      </c>
    </row>
    <row r="8" spans="1:11">
      <c r="A8" s="41" t="s">
        <v>17</v>
      </c>
      <c r="B8" s="90"/>
      <c r="C8" s="31" t="s">
        <v>148</v>
      </c>
      <c r="D8" s="33" t="s">
        <v>241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10000</v>
      </c>
      <c r="K8" s="36">
        <f t="shared" si="1"/>
        <v>10000</v>
      </c>
    </row>
    <row r="9" spans="1:11">
      <c r="A9" s="41" t="s">
        <v>17</v>
      </c>
      <c r="B9" s="26" t="s">
        <v>155</v>
      </c>
      <c r="C9" s="31" t="s">
        <v>33</v>
      </c>
      <c r="D9" s="33" t="s">
        <v>241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1200</v>
      </c>
      <c r="K9" s="36">
        <f t="shared" si="1"/>
        <v>1200</v>
      </c>
    </row>
    <row r="10" spans="1:11">
      <c r="A10" s="41" t="s">
        <v>17</v>
      </c>
      <c r="B10" s="26" t="s">
        <v>77</v>
      </c>
      <c r="C10" s="31" t="s">
        <v>30</v>
      </c>
      <c r="D10" s="33" t="s">
        <v>241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0" t="s">
        <v>39</v>
      </c>
      <c r="C11" s="31" t="s">
        <v>111</v>
      </c>
      <c r="D11" s="33" t="s">
        <v>120</v>
      </c>
      <c r="E11" s="40" t="s">
        <v>20</v>
      </c>
      <c r="F11" s="33" t="s">
        <v>245</v>
      </c>
      <c r="G11" s="33">
        <v>1</v>
      </c>
      <c r="H11" s="33"/>
      <c r="I11" s="33">
        <f t="shared" si="0"/>
        <v>1</v>
      </c>
      <c r="J11" s="35">
        <v>45000</v>
      </c>
      <c r="K11" s="36">
        <f t="shared" si="1"/>
        <v>45000</v>
      </c>
    </row>
    <row r="12" spans="1:11">
      <c r="A12" s="41" t="s">
        <v>17</v>
      </c>
      <c r="B12" s="90"/>
      <c r="C12" s="31" t="s">
        <v>32</v>
      </c>
      <c r="D12" s="33" t="s">
        <v>242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2500</v>
      </c>
      <c r="K12" s="36">
        <f t="shared" si="1"/>
        <v>2500</v>
      </c>
    </row>
    <row r="13" spans="1:11">
      <c r="A13" s="41" t="s">
        <v>17</v>
      </c>
      <c r="B13" s="90"/>
      <c r="C13" s="31" t="s">
        <v>41</v>
      </c>
      <c r="D13" s="33" t="s">
        <v>48</v>
      </c>
      <c r="E13" s="33" t="s">
        <v>198</v>
      </c>
      <c r="F13" s="33">
        <v>89012069</v>
      </c>
      <c r="G13" s="33"/>
      <c r="H13" s="33">
        <v>1</v>
      </c>
      <c r="I13" s="33">
        <f t="shared" si="0"/>
        <v>1</v>
      </c>
      <c r="J13" s="35">
        <v>250000</v>
      </c>
      <c r="K13" s="36">
        <f t="shared" si="1"/>
        <v>250000</v>
      </c>
    </row>
    <row r="14" spans="1:11">
      <c r="A14" s="41" t="s">
        <v>17</v>
      </c>
      <c r="B14" s="90"/>
      <c r="C14" s="31" t="s">
        <v>40</v>
      </c>
      <c r="D14" s="33" t="s">
        <v>48</v>
      </c>
      <c r="E14" s="33" t="s">
        <v>244</v>
      </c>
      <c r="F14" s="40" t="s">
        <v>20</v>
      </c>
      <c r="G14" s="33"/>
      <c r="H14" s="33">
        <v>1</v>
      </c>
      <c r="I14" s="33">
        <f t="shared" si="0"/>
        <v>1</v>
      </c>
      <c r="J14" s="35">
        <v>250000</v>
      </c>
      <c r="K14" s="36">
        <f t="shared" si="1"/>
        <v>250000</v>
      </c>
    </row>
    <row r="15" spans="1:11">
      <c r="A15" s="41" t="s">
        <v>17</v>
      </c>
      <c r="B15" s="90"/>
      <c r="C15" s="31" t="s">
        <v>32</v>
      </c>
      <c r="D15" s="33" t="s">
        <v>241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2500</v>
      </c>
      <c r="K15" s="36">
        <f t="shared" si="1"/>
        <v>2500</v>
      </c>
    </row>
    <row r="16" spans="1:11">
      <c r="A16" s="41" t="s">
        <v>17</v>
      </c>
      <c r="B16" s="90" t="s">
        <v>38</v>
      </c>
      <c r="C16" s="31" t="s">
        <v>26</v>
      </c>
      <c r="D16" s="33" t="s">
        <v>240</v>
      </c>
      <c r="E16" s="40" t="s">
        <v>20</v>
      </c>
      <c r="F16" s="33">
        <v>305820</v>
      </c>
      <c r="G16" s="33">
        <v>1</v>
      </c>
      <c r="H16" s="33"/>
      <c r="I16" s="33">
        <f t="shared" si="0"/>
        <v>1</v>
      </c>
      <c r="J16" s="35">
        <v>650</v>
      </c>
      <c r="K16" s="36">
        <f t="shared" si="1"/>
        <v>650</v>
      </c>
    </row>
    <row r="17" spans="1:11">
      <c r="A17" s="41" t="s">
        <v>17</v>
      </c>
      <c r="B17" s="90"/>
      <c r="C17" s="31" t="s">
        <v>30</v>
      </c>
      <c r="D17" s="33" t="s">
        <v>241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6500</v>
      </c>
      <c r="K17" s="36">
        <f t="shared" si="1"/>
        <v>6500</v>
      </c>
    </row>
    <row r="18" spans="1:11">
      <c r="A18" s="41" t="s">
        <v>17</v>
      </c>
      <c r="B18" s="90"/>
      <c r="C18" s="31" t="s">
        <v>239</v>
      </c>
      <c r="D18" s="33" t="s">
        <v>241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14000</v>
      </c>
      <c r="K18" s="36">
        <f t="shared" si="1"/>
        <v>14000</v>
      </c>
    </row>
    <row r="19" spans="1:11">
      <c r="A19" s="41" t="s">
        <v>17</v>
      </c>
      <c r="B19" s="90"/>
      <c r="C19" s="31" t="s">
        <v>36</v>
      </c>
      <c r="D19" s="33" t="s">
        <v>243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2500</v>
      </c>
      <c r="K19" s="36">
        <f t="shared" si="1"/>
        <v>2500</v>
      </c>
    </row>
    <row r="20" spans="1:11">
      <c r="A20" s="41" t="s">
        <v>17</v>
      </c>
      <c r="B20" s="90"/>
      <c r="C20" s="31" t="s">
        <v>33</v>
      </c>
      <c r="D20" s="33" t="s">
        <v>241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1200</v>
      </c>
      <c r="K20" s="36">
        <f t="shared" si="1"/>
        <v>1200</v>
      </c>
    </row>
    <row r="21" spans="1:11">
      <c r="A21" s="41" t="s">
        <v>17</v>
      </c>
      <c r="B21" s="90"/>
      <c r="C21" s="31" t="s">
        <v>35</v>
      </c>
      <c r="D21" s="33" t="s">
        <v>249</v>
      </c>
      <c r="E21" s="33" t="s">
        <v>252</v>
      </c>
      <c r="F21" s="33">
        <v>2</v>
      </c>
      <c r="G21" s="33">
        <v>1</v>
      </c>
      <c r="H21" s="33"/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90"/>
      <c r="C22" s="31" t="s">
        <v>56</v>
      </c>
      <c r="D22" s="33" t="s">
        <v>186</v>
      </c>
      <c r="E22" s="33">
        <v>210</v>
      </c>
      <c r="F22" s="33" t="s">
        <v>253</v>
      </c>
      <c r="G22" s="33">
        <v>1</v>
      </c>
      <c r="H22" s="33"/>
      <c r="I22" s="33">
        <f t="shared" si="0"/>
        <v>1</v>
      </c>
      <c r="J22" s="35">
        <v>80000</v>
      </c>
      <c r="K22" s="36">
        <f t="shared" si="1"/>
        <v>80000</v>
      </c>
    </row>
    <row r="23" spans="1:11">
      <c r="A23" s="41" t="s">
        <v>17</v>
      </c>
      <c r="B23" s="90" t="s">
        <v>727</v>
      </c>
      <c r="C23" s="31" t="s">
        <v>36</v>
      </c>
      <c r="D23" s="33" t="s">
        <v>46</v>
      </c>
      <c r="E23" s="33" t="s">
        <v>179</v>
      </c>
      <c r="F23" s="33" t="s">
        <v>254</v>
      </c>
      <c r="G23" s="33">
        <v>1</v>
      </c>
      <c r="H23" s="33"/>
      <c r="I23" s="33">
        <f t="shared" si="0"/>
        <v>1</v>
      </c>
      <c r="J23" s="35">
        <v>2500</v>
      </c>
      <c r="K23" s="36">
        <f t="shared" si="1"/>
        <v>2500</v>
      </c>
    </row>
    <row r="24" spans="1:11">
      <c r="A24" s="41" t="s">
        <v>17</v>
      </c>
      <c r="B24" s="90"/>
      <c r="C24" s="31" t="s">
        <v>111</v>
      </c>
      <c r="D24" s="33" t="s">
        <v>120</v>
      </c>
      <c r="E24" s="33">
        <v>42035</v>
      </c>
      <c r="F24" s="33" t="s">
        <v>255</v>
      </c>
      <c r="G24" s="33">
        <v>1</v>
      </c>
      <c r="H24" s="33"/>
      <c r="I24" s="33">
        <f t="shared" si="0"/>
        <v>1</v>
      </c>
      <c r="J24" s="35">
        <v>45000</v>
      </c>
      <c r="K24" s="36">
        <f t="shared" si="1"/>
        <v>45000</v>
      </c>
    </row>
    <row r="25" spans="1:11">
      <c r="A25" s="41" t="s">
        <v>17</v>
      </c>
      <c r="B25" s="90"/>
      <c r="C25" s="31" t="s">
        <v>136</v>
      </c>
      <c r="D25" s="33" t="s">
        <v>241</v>
      </c>
      <c r="E25" s="40" t="s">
        <v>20</v>
      </c>
      <c r="F25" s="40" t="s">
        <v>20</v>
      </c>
      <c r="G25" s="33">
        <v>1</v>
      </c>
      <c r="H25" s="33"/>
      <c r="I25" s="33">
        <f t="shared" si="0"/>
        <v>1</v>
      </c>
      <c r="J25" s="35">
        <v>45000</v>
      </c>
      <c r="K25" s="36">
        <f t="shared" si="1"/>
        <v>45000</v>
      </c>
    </row>
    <row r="26" spans="1:11">
      <c r="A26" s="41" t="s">
        <v>17</v>
      </c>
      <c r="B26" s="90"/>
      <c r="C26" s="31" t="s">
        <v>246</v>
      </c>
      <c r="D26" s="33" t="s">
        <v>241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45000</v>
      </c>
      <c r="K26" s="36">
        <f t="shared" si="1"/>
        <v>45000</v>
      </c>
    </row>
    <row r="27" spans="1:11">
      <c r="A27" s="41" t="s">
        <v>17</v>
      </c>
      <c r="B27" s="90"/>
      <c r="C27" s="31" t="s">
        <v>247</v>
      </c>
      <c r="D27" s="33" t="s">
        <v>250</v>
      </c>
      <c r="E27" s="40" t="s">
        <v>20</v>
      </c>
      <c r="F27" s="33" t="s">
        <v>256</v>
      </c>
      <c r="G27" s="33">
        <v>1</v>
      </c>
      <c r="H27" s="33"/>
      <c r="I27" s="33">
        <f t="shared" si="0"/>
        <v>1</v>
      </c>
      <c r="J27" s="35">
        <v>55000</v>
      </c>
      <c r="K27" s="36">
        <f t="shared" si="1"/>
        <v>55000</v>
      </c>
    </row>
    <row r="28" spans="1:11">
      <c r="A28" s="41" t="s">
        <v>17</v>
      </c>
      <c r="B28" s="90"/>
      <c r="C28" s="31" t="s">
        <v>35</v>
      </c>
      <c r="D28" s="33" t="s">
        <v>241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6500</v>
      </c>
      <c r="K28" s="36">
        <f t="shared" si="1"/>
        <v>6500</v>
      </c>
    </row>
    <row r="29" spans="1:11">
      <c r="A29" s="41" t="s">
        <v>17</v>
      </c>
      <c r="B29" s="90"/>
      <c r="C29" s="31" t="s">
        <v>30</v>
      </c>
      <c r="D29" s="33" t="s">
        <v>241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6500</v>
      </c>
      <c r="K29" s="36">
        <f t="shared" si="1"/>
        <v>6500</v>
      </c>
    </row>
    <row r="30" spans="1:11">
      <c r="A30" s="41" t="s">
        <v>17</v>
      </c>
      <c r="B30" s="90"/>
      <c r="C30" s="31" t="s">
        <v>246</v>
      </c>
      <c r="D30" s="33" t="s">
        <v>241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45000</v>
      </c>
      <c r="K30" s="36">
        <f t="shared" si="1"/>
        <v>45000</v>
      </c>
    </row>
    <row r="31" spans="1:11">
      <c r="A31" s="41" t="s">
        <v>17</v>
      </c>
      <c r="B31" s="90"/>
      <c r="C31" s="31" t="s">
        <v>33</v>
      </c>
      <c r="D31" s="33" t="s">
        <v>241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1200</v>
      </c>
      <c r="K31" s="36">
        <f t="shared" si="1"/>
        <v>1200</v>
      </c>
    </row>
    <row r="32" spans="1:11">
      <c r="A32" s="41" t="s">
        <v>17</v>
      </c>
      <c r="B32" s="90"/>
      <c r="C32" s="31" t="s">
        <v>33</v>
      </c>
      <c r="D32" s="33" t="s">
        <v>241</v>
      </c>
      <c r="E32" s="40" t="s">
        <v>20</v>
      </c>
      <c r="F32" s="40" t="s">
        <v>20</v>
      </c>
      <c r="G32" s="33"/>
      <c r="H32" s="33">
        <v>1</v>
      </c>
      <c r="I32" s="33">
        <f t="shared" si="0"/>
        <v>1</v>
      </c>
      <c r="J32" s="35">
        <v>1200</v>
      </c>
      <c r="K32" s="36">
        <f t="shared" si="1"/>
        <v>1200</v>
      </c>
    </row>
    <row r="33" spans="1:11">
      <c r="A33" s="41" t="s">
        <v>17</v>
      </c>
      <c r="B33" s="90"/>
      <c r="C33" s="31" t="s">
        <v>40</v>
      </c>
      <c r="D33" s="33" t="s">
        <v>48</v>
      </c>
      <c r="E33" s="33" t="s">
        <v>199</v>
      </c>
      <c r="F33" s="33">
        <v>14417519</v>
      </c>
      <c r="G33" s="33"/>
      <c r="H33" s="33">
        <v>1</v>
      </c>
      <c r="I33" s="33">
        <f t="shared" si="0"/>
        <v>1</v>
      </c>
      <c r="J33" s="35">
        <v>250000</v>
      </c>
      <c r="K33" s="36">
        <f t="shared" si="1"/>
        <v>250000</v>
      </c>
    </row>
    <row r="34" spans="1:11">
      <c r="A34" s="41" t="s">
        <v>17</v>
      </c>
      <c r="B34" s="90" t="s">
        <v>248</v>
      </c>
      <c r="C34" s="31" t="s">
        <v>152</v>
      </c>
      <c r="D34" s="33" t="s">
        <v>251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450000</v>
      </c>
      <c r="K34" s="36">
        <f t="shared" si="1"/>
        <v>450000</v>
      </c>
    </row>
    <row r="35" spans="1:11">
      <c r="A35" s="41" t="s">
        <v>17</v>
      </c>
      <c r="B35" s="90"/>
      <c r="C35" s="31" t="s">
        <v>148</v>
      </c>
      <c r="D35" s="33" t="s">
        <v>241</v>
      </c>
      <c r="E35" s="40" t="s">
        <v>20</v>
      </c>
      <c r="F35" s="40" t="s">
        <v>20</v>
      </c>
      <c r="G35" s="33">
        <v>1</v>
      </c>
      <c r="H35" s="33"/>
      <c r="I35" s="33">
        <f t="shared" si="0"/>
        <v>1</v>
      </c>
      <c r="J35" s="35">
        <v>10000</v>
      </c>
      <c r="K35" s="36">
        <f t="shared" si="1"/>
        <v>10000</v>
      </c>
    </row>
    <row r="36" spans="1:11">
      <c r="A36" s="41" t="s">
        <v>17</v>
      </c>
      <c r="B36" s="90"/>
      <c r="C36" s="31" t="s">
        <v>154</v>
      </c>
      <c r="D36" s="33" t="s">
        <v>241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450000</v>
      </c>
      <c r="K36" s="36">
        <f t="shared" si="1"/>
        <v>450000</v>
      </c>
    </row>
    <row r="37" spans="1:11">
      <c r="A37" s="41" t="s">
        <v>17</v>
      </c>
      <c r="B37" s="90"/>
      <c r="C37" s="31" t="s">
        <v>258</v>
      </c>
      <c r="D37" s="33" t="s">
        <v>101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150000</v>
      </c>
      <c r="K37" s="36">
        <f t="shared" si="1"/>
        <v>150000</v>
      </c>
    </row>
    <row r="38" spans="1:11">
      <c r="A38" s="41" t="s">
        <v>17</v>
      </c>
      <c r="B38" s="90"/>
      <c r="C38" s="31" t="s">
        <v>34</v>
      </c>
      <c r="D38" s="33" t="s">
        <v>241</v>
      </c>
      <c r="E38" s="40" t="s">
        <v>20</v>
      </c>
      <c r="F38" s="40" t="s">
        <v>20</v>
      </c>
      <c r="G38" s="33">
        <v>1</v>
      </c>
      <c r="H38" s="33"/>
      <c r="I38" s="33">
        <f t="shared" si="0"/>
        <v>1</v>
      </c>
      <c r="J38" s="35">
        <v>65000</v>
      </c>
      <c r="K38" s="36">
        <f t="shared" si="1"/>
        <v>65000</v>
      </c>
    </row>
    <row r="39" spans="1:11">
      <c r="A39" s="41" t="s">
        <v>17</v>
      </c>
      <c r="B39" s="90" t="s">
        <v>259</v>
      </c>
      <c r="C39" s="31" t="s">
        <v>115</v>
      </c>
      <c r="D39" s="33" t="s">
        <v>263</v>
      </c>
      <c r="E39" s="40" t="s">
        <v>20</v>
      </c>
      <c r="F39" s="33">
        <v>1300688</v>
      </c>
      <c r="G39" s="33">
        <v>1</v>
      </c>
      <c r="H39" s="33"/>
      <c r="I39" s="33">
        <f t="shared" si="0"/>
        <v>1</v>
      </c>
      <c r="J39" s="35">
        <v>6500</v>
      </c>
      <c r="K39" s="36">
        <f t="shared" si="1"/>
        <v>6500</v>
      </c>
    </row>
    <row r="40" spans="1:11">
      <c r="A40" s="41" t="s">
        <v>17</v>
      </c>
      <c r="B40" s="90"/>
      <c r="C40" s="31" t="s">
        <v>26</v>
      </c>
      <c r="D40" s="33" t="s">
        <v>240</v>
      </c>
      <c r="E40" s="40" t="s">
        <v>20</v>
      </c>
      <c r="F40" s="33">
        <v>505355</v>
      </c>
      <c r="G40" s="33">
        <v>1</v>
      </c>
      <c r="H40" s="33"/>
      <c r="I40" s="33">
        <f t="shared" si="0"/>
        <v>1</v>
      </c>
      <c r="J40" s="35">
        <v>650</v>
      </c>
      <c r="K40" s="36">
        <f t="shared" si="1"/>
        <v>650</v>
      </c>
    </row>
    <row r="41" spans="1:11">
      <c r="A41" s="41" t="s">
        <v>17</v>
      </c>
      <c r="B41" s="90"/>
      <c r="C41" s="31" t="s">
        <v>33</v>
      </c>
      <c r="D41" s="33" t="s">
        <v>241</v>
      </c>
      <c r="E41" s="40" t="s">
        <v>20</v>
      </c>
      <c r="F41" s="40" t="s">
        <v>20</v>
      </c>
      <c r="G41" s="33"/>
      <c r="H41" s="33">
        <v>1</v>
      </c>
      <c r="I41" s="33">
        <f t="shared" si="0"/>
        <v>1</v>
      </c>
      <c r="J41" s="35">
        <v>1200</v>
      </c>
      <c r="K41" s="36">
        <f t="shared" si="1"/>
        <v>1200</v>
      </c>
    </row>
    <row r="42" spans="1:11">
      <c r="A42" s="41" t="s">
        <v>17</v>
      </c>
      <c r="B42" s="90" t="s">
        <v>260</v>
      </c>
      <c r="C42" s="31" t="s">
        <v>76</v>
      </c>
      <c r="D42" s="33" t="s">
        <v>264</v>
      </c>
      <c r="E42" s="40" t="s">
        <v>20</v>
      </c>
      <c r="F42" s="40" t="s">
        <v>20</v>
      </c>
      <c r="G42" s="33"/>
      <c r="H42" s="33">
        <v>1</v>
      </c>
      <c r="I42" s="33">
        <f t="shared" si="0"/>
        <v>1</v>
      </c>
      <c r="J42" s="35">
        <v>30000</v>
      </c>
      <c r="K42" s="36">
        <f t="shared" si="1"/>
        <v>30000</v>
      </c>
    </row>
    <row r="43" spans="1:11">
      <c r="A43" s="41" t="s">
        <v>17</v>
      </c>
      <c r="B43" s="90"/>
      <c r="C43" s="31" t="s">
        <v>261</v>
      </c>
      <c r="D43" s="33" t="s">
        <v>265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18500</v>
      </c>
      <c r="K43" s="36">
        <f t="shared" si="1"/>
        <v>18500</v>
      </c>
    </row>
    <row r="44" spans="1:11">
      <c r="A44" s="41" t="s">
        <v>17</v>
      </c>
      <c r="B44" s="90"/>
      <c r="C44" s="31" t="s">
        <v>262</v>
      </c>
      <c r="D44" s="33" t="s">
        <v>58</v>
      </c>
      <c r="E44" s="40" t="s">
        <v>20</v>
      </c>
      <c r="F44" s="40" t="s">
        <v>20</v>
      </c>
      <c r="G44" s="33">
        <v>1</v>
      </c>
      <c r="H44" s="33"/>
      <c r="I44" s="33">
        <f t="shared" si="0"/>
        <v>1</v>
      </c>
      <c r="J44" s="35">
        <v>6500</v>
      </c>
      <c r="K44" s="36">
        <f t="shared" si="1"/>
        <v>6500</v>
      </c>
    </row>
    <row r="45" spans="1:11">
      <c r="A45" s="41" t="s">
        <v>17</v>
      </c>
      <c r="B45" s="90"/>
      <c r="C45" s="31" t="s">
        <v>33</v>
      </c>
      <c r="D45" s="33" t="s">
        <v>241</v>
      </c>
      <c r="E45" s="40" t="s">
        <v>20</v>
      </c>
      <c r="F45" s="40" t="s">
        <v>20</v>
      </c>
      <c r="G45" s="33"/>
      <c r="H45" s="33">
        <v>1</v>
      </c>
      <c r="I45" s="33">
        <f t="shared" si="0"/>
        <v>1</v>
      </c>
      <c r="J45" s="35">
        <v>1200</v>
      </c>
      <c r="K45" s="36">
        <f t="shared" si="1"/>
        <v>1200</v>
      </c>
    </row>
    <row r="46" spans="1:11" ht="15.75" thickBot="1">
      <c r="A46" s="42" t="s">
        <v>17</v>
      </c>
      <c r="B46" s="94"/>
      <c r="C46" s="32" t="s">
        <v>266</v>
      </c>
      <c r="D46" s="34" t="s">
        <v>267</v>
      </c>
      <c r="E46" s="43" t="s">
        <v>20</v>
      </c>
      <c r="F46" s="43" t="s">
        <v>20</v>
      </c>
      <c r="G46" s="34">
        <v>1</v>
      </c>
      <c r="H46" s="34"/>
      <c r="I46" s="34">
        <f t="shared" si="0"/>
        <v>1</v>
      </c>
      <c r="J46" s="37">
        <v>30000</v>
      </c>
      <c r="K46" s="38">
        <f t="shared" si="1"/>
        <v>30000</v>
      </c>
    </row>
    <row r="48" spans="1:11" ht="16.5" thickBot="1">
      <c r="A48" s="1" t="s">
        <v>15</v>
      </c>
      <c r="B48" s="1"/>
      <c r="E48" s="2"/>
      <c r="F48" s="3"/>
      <c r="G48" s="4"/>
      <c r="H48" s="4"/>
      <c r="I48" s="4"/>
    </row>
    <row r="49" spans="1:11" ht="15.75" thickBot="1">
      <c r="A49" s="5"/>
      <c r="B49" s="5"/>
      <c r="E49" s="2"/>
      <c r="F49" s="3"/>
      <c r="G49" s="17" t="s">
        <v>16</v>
      </c>
      <c r="H49" s="18"/>
      <c r="I49" s="18"/>
      <c r="J49" s="19"/>
      <c r="K49" s="6">
        <f>SUM(I6:I46)</f>
        <v>41</v>
      </c>
    </row>
    <row r="50" spans="1:11" ht="18.75">
      <c r="A50" s="7" t="s">
        <v>17</v>
      </c>
      <c r="B50" s="20" t="s">
        <v>18</v>
      </c>
      <c r="C50" s="21"/>
      <c r="E50" s="11"/>
      <c r="F50" s="3"/>
      <c r="G50" s="22" t="s">
        <v>19</v>
      </c>
      <c r="H50" s="23"/>
      <c r="I50" s="23"/>
      <c r="J50" s="24"/>
      <c r="K50" s="8">
        <f>SUM(K6:K46)</f>
        <v>2404650</v>
      </c>
    </row>
    <row r="51" spans="1:11" ht="15.75" thickBot="1">
      <c r="A51" s="9" t="s">
        <v>20</v>
      </c>
      <c r="B51" s="13" t="s">
        <v>21</v>
      </c>
      <c r="C51" s="14"/>
      <c r="E51" s="11"/>
      <c r="F51" s="3"/>
      <c r="G51" s="129" t="s">
        <v>22</v>
      </c>
      <c r="H51" s="130"/>
      <c r="I51" s="130"/>
      <c r="J51" s="131"/>
      <c r="K51" s="10">
        <f>K50*0.07</f>
        <v>168325.50000000003</v>
      </c>
    </row>
  </sheetData>
  <mergeCells count="25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39:B41"/>
    <mergeCell ref="B42:B46"/>
    <mergeCell ref="G51:J51"/>
    <mergeCell ref="B6:B8"/>
    <mergeCell ref="B11:B15"/>
    <mergeCell ref="B16:B22"/>
    <mergeCell ref="B23:B33"/>
    <mergeCell ref="B34:B38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1" sqref="P1"/>
    </sheetView>
  </sheetViews>
  <sheetFormatPr defaultRowHeight="15"/>
  <cols>
    <col min="1" max="1" width="5.42578125" customWidth="1"/>
    <col min="2" max="2" width="11.140625" customWidth="1"/>
    <col min="3" max="3" width="19.28515625" customWidth="1"/>
    <col min="4" max="4" width="10.28515625" customWidth="1"/>
    <col min="5" max="5" width="8.28515625" customWidth="1"/>
    <col min="6" max="6" width="8.140625" customWidth="1"/>
    <col min="7" max="7" width="4.140625" customWidth="1"/>
    <col min="8" max="8" width="4" customWidth="1"/>
    <col min="9" max="9" width="5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268</v>
      </c>
      <c r="G3" s="110"/>
      <c r="H3" s="110"/>
      <c r="I3" s="110"/>
      <c r="J3" s="110"/>
      <c r="K3" s="11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26</v>
      </c>
      <c r="D6" s="33" t="s">
        <v>27</v>
      </c>
      <c r="E6" s="40" t="s">
        <v>20</v>
      </c>
      <c r="F6" s="40" t="s">
        <v>20</v>
      </c>
      <c r="G6" s="33"/>
      <c r="H6" s="33">
        <v>1</v>
      </c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26</v>
      </c>
      <c r="D7" s="33" t="s">
        <v>27</v>
      </c>
      <c r="E7" s="40" t="s">
        <v>20</v>
      </c>
      <c r="F7" s="40" t="s">
        <v>20</v>
      </c>
      <c r="G7" s="33">
        <v>1</v>
      </c>
      <c r="H7" s="33"/>
      <c r="I7" s="33">
        <f t="shared" ref="I7:I17" si="0">H7+G7</f>
        <v>1</v>
      </c>
      <c r="J7" s="35">
        <v>650</v>
      </c>
      <c r="K7" s="36">
        <f t="shared" ref="K7:K17" si="1">J7*I7</f>
        <v>650</v>
      </c>
    </row>
    <row r="8" spans="1:11">
      <c r="A8" s="41" t="s">
        <v>17</v>
      </c>
      <c r="B8" s="90"/>
      <c r="C8" s="31" t="s">
        <v>269</v>
      </c>
      <c r="D8" s="33" t="s">
        <v>84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1100</v>
      </c>
      <c r="K8" s="36">
        <f t="shared" si="1"/>
        <v>1100</v>
      </c>
    </row>
    <row r="9" spans="1:11">
      <c r="A9" s="41" t="s">
        <v>17</v>
      </c>
      <c r="B9" s="90"/>
      <c r="C9" s="31" t="s">
        <v>32</v>
      </c>
      <c r="D9" s="33" t="s">
        <v>103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90"/>
      <c r="C10" s="31" t="s">
        <v>36</v>
      </c>
      <c r="D10" s="33" t="s">
        <v>242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2500</v>
      </c>
      <c r="K10" s="36">
        <f t="shared" si="1"/>
        <v>2500</v>
      </c>
    </row>
    <row r="11" spans="1:11">
      <c r="A11" s="41" t="s">
        <v>17</v>
      </c>
      <c r="B11" s="91" t="s">
        <v>77</v>
      </c>
      <c r="C11" s="31" t="s">
        <v>33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1200</v>
      </c>
      <c r="K11" s="36">
        <f t="shared" si="1"/>
        <v>1200</v>
      </c>
    </row>
    <row r="12" spans="1:11">
      <c r="A12" s="41" t="s">
        <v>17</v>
      </c>
      <c r="B12" s="92"/>
      <c r="C12" s="31" t="s">
        <v>30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2"/>
      <c r="C13" s="31" t="s">
        <v>30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92"/>
      <c r="C14" s="31" t="s">
        <v>34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65000</v>
      </c>
      <c r="K14" s="36">
        <f t="shared" si="1"/>
        <v>65000</v>
      </c>
    </row>
    <row r="15" spans="1:11">
      <c r="A15" s="41" t="s">
        <v>17</v>
      </c>
      <c r="B15" s="92"/>
      <c r="C15" s="31" t="s">
        <v>136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45000</v>
      </c>
      <c r="K15" s="36">
        <f t="shared" si="1"/>
        <v>45000</v>
      </c>
    </row>
    <row r="16" spans="1:11">
      <c r="A16" s="41" t="s">
        <v>17</v>
      </c>
      <c r="B16" s="92"/>
      <c r="C16" s="31" t="s">
        <v>35</v>
      </c>
      <c r="D16" s="33" t="s">
        <v>43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6500</v>
      </c>
      <c r="K16" s="36">
        <f t="shared" si="1"/>
        <v>6500</v>
      </c>
    </row>
    <row r="17" spans="1:11" ht="15.75" thickBot="1">
      <c r="A17" s="42" t="s">
        <v>17</v>
      </c>
      <c r="B17" s="122"/>
      <c r="C17" s="32" t="s">
        <v>111</v>
      </c>
      <c r="D17" s="34" t="s">
        <v>120</v>
      </c>
      <c r="E17" s="43" t="s">
        <v>20</v>
      </c>
      <c r="F17" s="43" t="s">
        <v>20</v>
      </c>
      <c r="G17" s="34">
        <v>1</v>
      </c>
      <c r="H17" s="34"/>
      <c r="I17" s="34">
        <f t="shared" si="0"/>
        <v>1</v>
      </c>
      <c r="J17" s="37">
        <v>45000</v>
      </c>
      <c r="K17" s="38">
        <f t="shared" si="1"/>
        <v>45000</v>
      </c>
    </row>
    <row r="19" spans="1:11" ht="16.5" thickBot="1">
      <c r="A19" s="1" t="s">
        <v>15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2"/>
      <c r="F20" s="3"/>
      <c r="G20" s="17" t="s">
        <v>16</v>
      </c>
      <c r="H20" s="18"/>
      <c r="I20" s="18"/>
      <c r="J20" s="19"/>
      <c r="K20" s="6">
        <f>SUM(I6:I17)</f>
        <v>12</v>
      </c>
    </row>
    <row r="21" spans="1:11" ht="18.75">
      <c r="A21" s="7" t="s">
        <v>17</v>
      </c>
      <c r="B21" s="20" t="s">
        <v>18</v>
      </c>
      <c r="C21" s="21"/>
      <c r="E21" s="11"/>
      <c r="F21" s="3"/>
      <c r="G21" s="22" t="s">
        <v>19</v>
      </c>
      <c r="H21" s="23"/>
      <c r="I21" s="23"/>
      <c r="J21" s="24"/>
      <c r="K21" s="8">
        <f>SUM(K6:K17)</f>
        <v>183100</v>
      </c>
    </row>
    <row r="22" spans="1:11" ht="15.75" thickBot="1">
      <c r="A22" s="9" t="s">
        <v>20</v>
      </c>
      <c r="B22" s="13" t="s">
        <v>21</v>
      </c>
      <c r="C22" s="14"/>
      <c r="E22" s="11"/>
      <c r="F22" s="3"/>
      <c r="G22" s="129" t="s">
        <v>22</v>
      </c>
      <c r="H22" s="130"/>
      <c r="I22" s="130"/>
      <c r="J22" s="131"/>
      <c r="K22" s="10">
        <f>K21*0.07</f>
        <v>12817.000000000002</v>
      </c>
    </row>
  </sheetData>
  <mergeCells count="20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0"/>
    <mergeCell ref="B11:B17"/>
    <mergeCell ref="G22:J22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P1" sqref="P1"/>
    </sheetView>
  </sheetViews>
  <sheetFormatPr defaultRowHeight="15"/>
  <cols>
    <col min="1" max="1" width="4.140625" customWidth="1"/>
    <col min="2" max="2" width="15.28515625" style="45" customWidth="1"/>
    <col min="3" max="3" width="19.7109375" bestFit="1" customWidth="1"/>
    <col min="4" max="4" width="10.42578125" customWidth="1"/>
    <col min="5" max="5" width="8.85546875" customWidth="1"/>
    <col min="6" max="6" width="13.42578125" bestFit="1" customWidth="1"/>
    <col min="7" max="7" width="3.85546875" customWidth="1"/>
    <col min="8" max="8" width="4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283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2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148</v>
      </c>
      <c r="D6" s="33" t="s">
        <v>43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10000</v>
      </c>
      <c r="K6" s="36">
        <f>J6*I6</f>
        <v>10000</v>
      </c>
    </row>
    <row r="7" spans="1:11">
      <c r="A7" s="41" t="s">
        <v>17</v>
      </c>
      <c r="B7" s="90"/>
      <c r="C7" s="31" t="s">
        <v>26</v>
      </c>
      <c r="D7" s="33" t="s">
        <v>271</v>
      </c>
      <c r="E7" s="33" t="s">
        <v>272</v>
      </c>
      <c r="F7" s="33" t="s">
        <v>274</v>
      </c>
      <c r="G7" s="33">
        <v>1</v>
      </c>
      <c r="H7" s="33"/>
      <c r="I7" s="33">
        <f t="shared" ref="I7:I37" si="0">H7+G7</f>
        <v>1</v>
      </c>
      <c r="J7" s="35">
        <v>650</v>
      </c>
      <c r="K7" s="36">
        <f t="shared" ref="K7:K37" si="1">J7*I7</f>
        <v>650</v>
      </c>
    </row>
    <row r="8" spans="1:11">
      <c r="A8" s="41" t="s">
        <v>17</v>
      </c>
      <c r="B8" s="90"/>
      <c r="C8" s="31" t="s">
        <v>40</v>
      </c>
      <c r="D8" s="33" t="s">
        <v>48</v>
      </c>
      <c r="E8" s="33" t="s">
        <v>199</v>
      </c>
      <c r="F8" s="33">
        <v>14417522</v>
      </c>
      <c r="G8" s="33">
        <v>1</v>
      </c>
      <c r="H8" s="33"/>
      <c r="I8" s="33">
        <f t="shared" si="0"/>
        <v>1</v>
      </c>
      <c r="J8" s="35">
        <v>250000</v>
      </c>
      <c r="K8" s="36">
        <f t="shared" si="1"/>
        <v>250000</v>
      </c>
    </row>
    <row r="9" spans="1:11">
      <c r="A9" s="41" t="s">
        <v>17</v>
      </c>
      <c r="B9" s="90"/>
      <c r="C9" s="31" t="s">
        <v>41</v>
      </c>
      <c r="D9" s="33" t="s">
        <v>48</v>
      </c>
      <c r="E9" s="33" t="s">
        <v>273</v>
      </c>
      <c r="F9" s="33">
        <v>14821524</v>
      </c>
      <c r="G9" s="33">
        <v>1</v>
      </c>
      <c r="H9" s="33"/>
      <c r="I9" s="33">
        <f t="shared" si="0"/>
        <v>1</v>
      </c>
      <c r="J9" s="35">
        <v>250000</v>
      </c>
      <c r="K9" s="36">
        <f t="shared" si="1"/>
        <v>250000</v>
      </c>
    </row>
    <row r="10" spans="1:11">
      <c r="A10" s="41" t="s">
        <v>17</v>
      </c>
      <c r="B10" s="90"/>
      <c r="C10" s="31" t="s">
        <v>33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1200</v>
      </c>
      <c r="K10" s="36">
        <f t="shared" si="1"/>
        <v>1200</v>
      </c>
    </row>
    <row r="11" spans="1:11">
      <c r="A11" s="41" t="s">
        <v>17</v>
      </c>
      <c r="B11" s="90"/>
      <c r="C11" s="31" t="s">
        <v>64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0"/>
      <c r="C12" s="31" t="s">
        <v>96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2500</v>
      </c>
      <c r="K12" s="36">
        <f t="shared" si="1"/>
        <v>2500</v>
      </c>
    </row>
    <row r="13" spans="1:11">
      <c r="A13" s="41" t="s">
        <v>17</v>
      </c>
      <c r="B13" s="90"/>
      <c r="C13" s="31" t="s">
        <v>32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2500</v>
      </c>
      <c r="K13" s="36">
        <f t="shared" si="1"/>
        <v>2500</v>
      </c>
    </row>
    <row r="14" spans="1:11">
      <c r="A14" s="41" t="s">
        <v>17</v>
      </c>
      <c r="B14" s="26" t="s">
        <v>270</v>
      </c>
      <c r="C14" s="31" t="s">
        <v>30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6500</v>
      </c>
      <c r="K14" s="36">
        <f t="shared" si="1"/>
        <v>6500</v>
      </c>
    </row>
    <row r="15" spans="1:11">
      <c r="A15" s="41" t="s">
        <v>17</v>
      </c>
      <c r="B15" s="90" t="s">
        <v>155</v>
      </c>
      <c r="C15" s="31" t="s">
        <v>33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1200</v>
      </c>
      <c r="K15" s="36">
        <f t="shared" si="1"/>
        <v>1200</v>
      </c>
    </row>
    <row r="16" spans="1:11">
      <c r="A16" s="41" t="s">
        <v>17</v>
      </c>
      <c r="B16" s="90"/>
      <c r="C16" s="31" t="s">
        <v>26</v>
      </c>
      <c r="D16" s="33" t="s">
        <v>271</v>
      </c>
      <c r="E16" s="40" t="s">
        <v>20</v>
      </c>
      <c r="F16" s="33" t="s">
        <v>275</v>
      </c>
      <c r="G16" s="33"/>
      <c r="H16" s="33">
        <v>1</v>
      </c>
      <c r="I16" s="33">
        <f t="shared" si="0"/>
        <v>1</v>
      </c>
      <c r="J16" s="35">
        <v>650</v>
      </c>
      <c r="K16" s="36">
        <f t="shared" si="1"/>
        <v>650</v>
      </c>
    </row>
    <row r="17" spans="1:11">
      <c r="A17" s="41" t="s">
        <v>17</v>
      </c>
      <c r="B17" s="90"/>
      <c r="C17" s="31" t="s">
        <v>26</v>
      </c>
      <c r="D17" s="33" t="s">
        <v>27</v>
      </c>
      <c r="E17" s="40" t="s">
        <v>20</v>
      </c>
      <c r="F17" s="33">
        <v>303188</v>
      </c>
      <c r="G17" s="33">
        <v>1</v>
      </c>
      <c r="H17" s="33"/>
      <c r="I17" s="33">
        <f t="shared" si="0"/>
        <v>1</v>
      </c>
      <c r="J17" s="35">
        <v>650</v>
      </c>
      <c r="K17" s="36">
        <f t="shared" si="1"/>
        <v>650</v>
      </c>
    </row>
    <row r="18" spans="1:11">
      <c r="A18" s="41" t="s">
        <v>17</v>
      </c>
      <c r="B18" s="90"/>
      <c r="C18" s="31" t="s">
        <v>32</v>
      </c>
      <c r="D18" s="33" t="s">
        <v>43</v>
      </c>
      <c r="E18" s="40" t="s">
        <v>20</v>
      </c>
      <c r="F18" s="40" t="s">
        <v>20</v>
      </c>
      <c r="G18" s="33"/>
      <c r="H18" s="33">
        <v>1</v>
      </c>
      <c r="I18" s="33">
        <f t="shared" si="0"/>
        <v>1</v>
      </c>
      <c r="J18" s="35">
        <v>2500</v>
      </c>
      <c r="K18" s="36">
        <f t="shared" si="1"/>
        <v>2500</v>
      </c>
    </row>
    <row r="19" spans="1:11">
      <c r="A19" s="41" t="s">
        <v>17</v>
      </c>
      <c r="B19" s="90"/>
      <c r="C19" s="31" t="s">
        <v>32</v>
      </c>
      <c r="D19" s="33" t="s">
        <v>66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2500</v>
      </c>
      <c r="K19" s="36">
        <f t="shared" si="1"/>
        <v>2500</v>
      </c>
    </row>
    <row r="20" spans="1:11">
      <c r="A20" s="41" t="s">
        <v>17</v>
      </c>
      <c r="B20" s="90"/>
      <c r="C20" s="31" t="s">
        <v>33</v>
      </c>
      <c r="D20" s="33" t="s">
        <v>43</v>
      </c>
      <c r="E20" s="40" t="s">
        <v>20</v>
      </c>
      <c r="F20" s="40" t="s">
        <v>20</v>
      </c>
      <c r="G20" s="33"/>
      <c r="H20" s="33">
        <v>1</v>
      </c>
      <c r="I20" s="33">
        <f t="shared" si="0"/>
        <v>1</v>
      </c>
      <c r="J20" s="35">
        <v>1200</v>
      </c>
      <c r="K20" s="36">
        <f t="shared" si="1"/>
        <v>1200</v>
      </c>
    </row>
    <row r="21" spans="1:11">
      <c r="A21" s="41" t="s">
        <v>17</v>
      </c>
      <c r="B21" s="90"/>
      <c r="C21" s="31" t="s">
        <v>33</v>
      </c>
      <c r="D21" s="33" t="s">
        <v>43</v>
      </c>
      <c r="E21" s="40" t="s">
        <v>20</v>
      </c>
      <c r="F21" s="40" t="s">
        <v>20</v>
      </c>
      <c r="G21" s="33"/>
      <c r="H21" s="33">
        <v>1</v>
      </c>
      <c r="I21" s="33">
        <f t="shared" si="0"/>
        <v>1</v>
      </c>
      <c r="J21" s="35">
        <v>1200</v>
      </c>
      <c r="K21" s="36">
        <f t="shared" si="1"/>
        <v>1200</v>
      </c>
    </row>
    <row r="22" spans="1:11">
      <c r="A22" s="41" t="s">
        <v>17</v>
      </c>
      <c r="B22" s="90"/>
      <c r="C22" s="31" t="s">
        <v>111</v>
      </c>
      <c r="D22" s="33" t="s">
        <v>232</v>
      </c>
      <c r="E22" s="33" t="s">
        <v>279</v>
      </c>
      <c r="F22" s="40" t="s">
        <v>20</v>
      </c>
      <c r="G22" s="33">
        <v>1</v>
      </c>
      <c r="H22" s="33"/>
      <c r="I22" s="33">
        <f t="shared" si="0"/>
        <v>1</v>
      </c>
      <c r="J22" s="35">
        <v>45000</v>
      </c>
      <c r="K22" s="36">
        <f t="shared" si="1"/>
        <v>45000</v>
      </c>
    </row>
    <row r="23" spans="1:11">
      <c r="A23" s="41" t="s">
        <v>17</v>
      </c>
      <c r="B23" s="90" t="s">
        <v>727</v>
      </c>
      <c r="C23" s="31" t="s">
        <v>35</v>
      </c>
      <c r="D23" s="33" t="s">
        <v>43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6500</v>
      </c>
      <c r="K23" s="36">
        <f t="shared" si="1"/>
        <v>6500</v>
      </c>
    </row>
    <row r="24" spans="1:11">
      <c r="A24" s="41" t="s">
        <v>17</v>
      </c>
      <c r="B24" s="90"/>
      <c r="C24" s="31" t="s">
        <v>136</v>
      </c>
      <c r="D24" s="33" t="s">
        <v>43</v>
      </c>
      <c r="E24" s="40" t="s">
        <v>20</v>
      </c>
      <c r="F24" s="40" t="s">
        <v>20</v>
      </c>
      <c r="G24" s="33"/>
      <c r="H24" s="33">
        <v>1</v>
      </c>
      <c r="I24" s="33">
        <f t="shared" si="0"/>
        <v>1</v>
      </c>
      <c r="J24" s="35">
        <v>45000</v>
      </c>
      <c r="K24" s="36">
        <f t="shared" si="1"/>
        <v>45000</v>
      </c>
    </row>
    <row r="25" spans="1:11">
      <c r="A25" s="41" t="s">
        <v>17</v>
      </c>
      <c r="B25" s="90"/>
      <c r="C25" s="31" t="s">
        <v>128</v>
      </c>
      <c r="D25" s="33" t="s">
        <v>43</v>
      </c>
      <c r="E25" s="40" t="s">
        <v>20</v>
      </c>
      <c r="F25" s="40" t="s">
        <v>20</v>
      </c>
      <c r="G25" s="33">
        <v>1</v>
      </c>
      <c r="H25" s="33"/>
      <c r="I25" s="33">
        <f t="shared" si="0"/>
        <v>1</v>
      </c>
      <c r="J25" s="35">
        <v>6500</v>
      </c>
      <c r="K25" s="36">
        <f t="shared" si="1"/>
        <v>6500</v>
      </c>
    </row>
    <row r="26" spans="1:11">
      <c r="A26" s="41" t="s">
        <v>17</v>
      </c>
      <c r="B26" s="90"/>
      <c r="C26" s="31" t="s">
        <v>96</v>
      </c>
      <c r="D26" s="33" t="s">
        <v>178</v>
      </c>
      <c r="E26" s="33" t="s">
        <v>179</v>
      </c>
      <c r="F26" s="33" t="s">
        <v>280</v>
      </c>
      <c r="G26" s="33"/>
      <c r="H26" s="33">
        <v>1</v>
      </c>
      <c r="I26" s="33">
        <f t="shared" si="0"/>
        <v>1</v>
      </c>
      <c r="J26" s="35">
        <v>2500</v>
      </c>
      <c r="K26" s="36">
        <f t="shared" si="1"/>
        <v>2500</v>
      </c>
    </row>
    <row r="27" spans="1:11">
      <c r="A27" s="41" t="s">
        <v>17</v>
      </c>
      <c r="B27" s="90"/>
      <c r="C27" s="31" t="s">
        <v>34</v>
      </c>
      <c r="D27" s="33" t="s">
        <v>43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65000</v>
      </c>
      <c r="K27" s="36">
        <f t="shared" si="1"/>
        <v>65000</v>
      </c>
    </row>
    <row r="28" spans="1:11">
      <c r="A28" s="41" t="s">
        <v>17</v>
      </c>
      <c r="B28" s="90"/>
      <c r="C28" s="31" t="s">
        <v>96</v>
      </c>
      <c r="D28" s="33" t="s">
        <v>276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2500</v>
      </c>
      <c r="K28" s="36">
        <f t="shared" si="1"/>
        <v>2500</v>
      </c>
    </row>
    <row r="29" spans="1:11">
      <c r="A29" s="41" t="s">
        <v>17</v>
      </c>
      <c r="B29" s="90"/>
      <c r="C29" s="31" t="s">
        <v>32</v>
      </c>
      <c r="D29" s="33" t="s">
        <v>277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2500</v>
      </c>
      <c r="K29" s="36">
        <f t="shared" si="1"/>
        <v>2500</v>
      </c>
    </row>
    <row r="30" spans="1:11">
      <c r="A30" s="41" t="s">
        <v>17</v>
      </c>
      <c r="B30" s="90"/>
      <c r="C30" s="31" t="s">
        <v>258</v>
      </c>
      <c r="D30" s="33" t="s">
        <v>161</v>
      </c>
      <c r="E30" s="40" t="s">
        <v>20</v>
      </c>
      <c r="F30" s="40" t="s">
        <v>20</v>
      </c>
      <c r="G30" s="33"/>
      <c r="H30" s="33">
        <v>1</v>
      </c>
      <c r="I30" s="33">
        <f t="shared" si="0"/>
        <v>1</v>
      </c>
      <c r="J30" s="35">
        <v>150000</v>
      </c>
      <c r="K30" s="36">
        <f t="shared" si="1"/>
        <v>150000</v>
      </c>
    </row>
    <row r="31" spans="1:11">
      <c r="A31" s="41" t="s">
        <v>17</v>
      </c>
      <c r="B31" s="90"/>
      <c r="C31" s="31" t="s">
        <v>173</v>
      </c>
      <c r="D31" s="33" t="s">
        <v>176</v>
      </c>
      <c r="E31" s="40" t="s">
        <v>20</v>
      </c>
      <c r="F31" s="33">
        <v>322</v>
      </c>
      <c r="G31" s="33"/>
      <c r="H31" s="33">
        <v>1</v>
      </c>
      <c r="I31" s="33">
        <f t="shared" si="0"/>
        <v>1</v>
      </c>
      <c r="J31" s="35">
        <v>20000</v>
      </c>
      <c r="K31" s="36">
        <f t="shared" si="1"/>
        <v>20000</v>
      </c>
    </row>
    <row r="32" spans="1:11">
      <c r="A32" s="41" t="s">
        <v>17</v>
      </c>
      <c r="B32" s="90"/>
      <c r="C32" s="31" t="s">
        <v>82</v>
      </c>
      <c r="D32" s="33" t="s">
        <v>278</v>
      </c>
      <c r="E32" s="40" t="s">
        <v>20</v>
      </c>
      <c r="F32" s="33" t="s">
        <v>281</v>
      </c>
      <c r="G32" s="33">
        <v>1</v>
      </c>
      <c r="H32" s="33"/>
      <c r="I32" s="33">
        <f t="shared" si="0"/>
        <v>1</v>
      </c>
      <c r="J32" s="35">
        <v>1500</v>
      </c>
      <c r="K32" s="36">
        <f t="shared" si="1"/>
        <v>1500</v>
      </c>
    </row>
    <row r="33" spans="1:11">
      <c r="A33" s="41" t="s">
        <v>17</v>
      </c>
      <c r="B33" s="90"/>
      <c r="C33" s="31" t="s">
        <v>81</v>
      </c>
      <c r="D33" s="33" t="s">
        <v>43</v>
      </c>
      <c r="E33" s="40" t="s">
        <v>20</v>
      </c>
      <c r="F33" s="40" t="s">
        <v>20</v>
      </c>
      <c r="G33" s="33"/>
      <c r="H33" s="33">
        <v>1</v>
      </c>
      <c r="I33" s="33">
        <f t="shared" si="0"/>
        <v>1</v>
      </c>
      <c r="J33" s="35">
        <v>10000</v>
      </c>
      <c r="K33" s="36">
        <f t="shared" si="1"/>
        <v>10000</v>
      </c>
    </row>
    <row r="34" spans="1:11">
      <c r="A34" s="41" t="s">
        <v>17</v>
      </c>
      <c r="B34" s="90"/>
      <c r="C34" s="31" t="s">
        <v>30</v>
      </c>
      <c r="D34" s="33" t="s">
        <v>43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6500</v>
      </c>
      <c r="K34" s="36">
        <f t="shared" si="1"/>
        <v>6500</v>
      </c>
    </row>
    <row r="35" spans="1:11">
      <c r="A35" s="41" t="s">
        <v>17</v>
      </c>
      <c r="B35" s="90"/>
      <c r="C35" s="31" t="s">
        <v>34</v>
      </c>
      <c r="D35" s="33" t="s">
        <v>43</v>
      </c>
      <c r="E35" s="40" t="s">
        <v>20</v>
      </c>
      <c r="F35" s="40" t="s">
        <v>20</v>
      </c>
      <c r="G35" s="33"/>
      <c r="H35" s="33">
        <v>1</v>
      </c>
      <c r="I35" s="33">
        <f t="shared" si="0"/>
        <v>1</v>
      </c>
      <c r="J35" s="35">
        <v>65000</v>
      </c>
      <c r="K35" s="36">
        <f t="shared" si="1"/>
        <v>65000</v>
      </c>
    </row>
    <row r="36" spans="1:11">
      <c r="A36" s="41" t="s">
        <v>17</v>
      </c>
      <c r="B36" s="90"/>
      <c r="C36" s="31" t="s">
        <v>26</v>
      </c>
      <c r="D36" s="33" t="s">
        <v>208</v>
      </c>
      <c r="E36" s="40" t="s">
        <v>20</v>
      </c>
      <c r="F36" s="33" t="s">
        <v>282</v>
      </c>
      <c r="G36" s="33"/>
      <c r="H36" s="33">
        <v>1</v>
      </c>
      <c r="I36" s="33">
        <f t="shared" si="0"/>
        <v>1</v>
      </c>
      <c r="J36" s="35">
        <v>650</v>
      </c>
      <c r="K36" s="36">
        <f t="shared" si="1"/>
        <v>650</v>
      </c>
    </row>
    <row r="37" spans="1:11" ht="15.75" thickBot="1">
      <c r="A37" s="42" t="s">
        <v>17</v>
      </c>
      <c r="B37" s="94"/>
      <c r="C37" s="32" t="s">
        <v>26</v>
      </c>
      <c r="D37" s="34" t="s">
        <v>27</v>
      </c>
      <c r="E37" s="43" t="s">
        <v>20</v>
      </c>
      <c r="F37" s="34">
        <v>303414</v>
      </c>
      <c r="G37" s="34">
        <v>1</v>
      </c>
      <c r="H37" s="34"/>
      <c r="I37" s="34">
        <f t="shared" si="0"/>
        <v>1</v>
      </c>
      <c r="J37" s="37">
        <v>650</v>
      </c>
      <c r="K37" s="38">
        <f t="shared" si="1"/>
        <v>650</v>
      </c>
    </row>
    <row r="39" spans="1:11" ht="16.5" thickBot="1">
      <c r="A39" s="1" t="s">
        <v>15</v>
      </c>
      <c r="B39" s="1"/>
      <c r="E39" s="2"/>
      <c r="F39" s="3"/>
      <c r="G39" s="4"/>
      <c r="H39" s="4"/>
      <c r="I39" s="4"/>
    </row>
    <row r="40" spans="1:11" ht="15.75" thickBot="1">
      <c r="A40" s="5"/>
      <c r="B40" s="5"/>
      <c r="E40" s="2"/>
      <c r="F40" s="3"/>
      <c r="G40" s="17" t="s">
        <v>16</v>
      </c>
      <c r="H40" s="18"/>
      <c r="I40" s="18"/>
      <c r="J40" s="19"/>
      <c r="K40" s="6">
        <f>SUM(I6:I37)</f>
        <v>32</v>
      </c>
    </row>
    <row r="41" spans="1:11" ht="18.75">
      <c r="A41" s="7" t="s">
        <v>17</v>
      </c>
      <c r="B41" s="20" t="s">
        <v>18</v>
      </c>
      <c r="C41" s="21"/>
      <c r="E41" s="11"/>
      <c r="F41" s="3"/>
      <c r="G41" s="22" t="s">
        <v>19</v>
      </c>
      <c r="H41" s="23"/>
      <c r="I41" s="23"/>
      <c r="J41" s="24"/>
      <c r="K41" s="8">
        <f>SUM(K6:K37)</f>
        <v>969550</v>
      </c>
    </row>
    <row r="42" spans="1:11" ht="15.75" thickBot="1">
      <c r="A42" s="9" t="s">
        <v>20</v>
      </c>
      <c r="B42" s="13" t="s">
        <v>21</v>
      </c>
      <c r="C42" s="14"/>
      <c r="E42" s="11"/>
      <c r="F42" s="3"/>
      <c r="G42" s="129" t="s">
        <v>22</v>
      </c>
      <c r="H42" s="130"/>
      <c r="I42" s="130"/>
      <c r="J42" s="131"/>
      <c r="K42" s="10">
        <f>K41*0.07</f>
        <v>67868.5</v>
      </c>
    </row>
  </sheetData>
  <mergeCells count="21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3"/>
    <mergeCell ref="B15:B22"/>
    <mergeCell ref="B23:B37"/>
    <mergeCell ref="G42:J42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N14" sqref="N14"/>
    </sheetView>
  </sheetViews>
  <sheetFormatPr defaultRowHeight="15"/>
  <cols>
    <col min="1" max="1" width="5.42578125" customWidth="1"/>
    <col min="2" max="2" width="12.140625" customWidth="1"/>
    <col min="3" max="3" width="19.28515625" customWidth="1"/>
    <col min="4" max="4" width="10.5703125" customWidth="1"/>
    <col min="7" max="7" width="4.42578125" customWidth="1"/>
    <col min="8" max="8" width="3.7109375" customWidth="1"/>
    <col min="9" max="9" width="5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284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4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155</v>
      </c>
      <c r="C6" s="31" t="s">
        <v>33</v>
      </c>
      <c r="D6" s="33" t="s">
        <v>43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1200</v>
      </c>
      <c r="K6" s="36">
        <f>J6*I6</f>
        <v>1200</v>
      </c>
    </row>
    <row r="7" spans="1:11">
      <c r="A7" s="41" t="s">
        <v>17</v>
      </c>
      <c r="B7" s="90"/>
      <c r="C7" s="31" t="s">
        <v>30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f t="shared" ref="I7:I17" si="0">H7+G7</f>
        <v>1</v>
      </c>
      <c r="J7" s="35">
        <v>6500</v>
      </c>
      <c r="K7" s="36">
        <f t="shared" ref="K7:K17" si="1">J7*I7</f>
        <v>6500</v>
      </c>
    </row>
    <row r="8" spans="1:11">
      <c r="A8" s="41" t="s">
        <v>17</v>
      </c>
      <c r="B8" s="90"/>
      <c r="C8" s="31" t="s">
        <v>30</v>
      </c>
      <c r="D8" s="33" t="s">
        <v>43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6500</v>
      </c>
      <c r="K8" s="36">
        <f t="shared" si="1"/>
        <v>6500</v>
      </c>
    </row>
    <row r="9" spans="1:11">
      <c r="A9" s="41" t="s">
        <v>17</v>
      </c>
      <c r="B9" s="90"/>
      <c r="C9" s="31" t="s">
        <v>285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90"/>
      <c r="C10" s="31" t="s">
        <v>36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2500</v>
      </c>
      <c r="K10" s="36">
        <f t="shared" si="1"/>
        <v>2500</v>
      </c>
    </row>
    <row r="11" spans="1:11">
      <c r="A11" s="41" t="s">
        <v>17</v>
      </c>
      <c r="B11" s="90" t="s">
        <v>24</v>
      </c>
      <c r="C11" s="31" t="s">
        <v>26</v>
      </c>
      <c r="D11" s="33" t="s">
        <v>27</v>
      </c>
      <c r="E11" s="40" t="s">
        <v>20</v>
      </c>
      <c r="F11" s="40" t="s">
        <v>20</v>
      </c>
      <c r="G11" s="33"/>
      <c r="H11" s="33">
        <v>1</v>
      </c>
      <c r="I11" s="33">
        <f t="shared" si="0"/>
        <v>1</v>
      </c>
      <c r="J11" s="35">
        <v>650</v>
      </c>
      <c r="K11" s="36">
        <f t="shared" si="1"/>
        <v>650</v>
      </c>
    </row>
    <row r="12" spans="1:11">
      <c r="A12" s="41" t="s">
        <v>17</v>
      </c>
      <c r="B12" s="90"/>
      <c r="C12" s="31" t="s">
        <v>26</v>
      </c>
      <c r="D12" s="33" t="s">
        <v>84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</v>
      </c>
      <c r="K12" s="36">
        <f t="shared" si="1"/>
        <v>650</v>
      </c>
    </row>
    <row r="13" spans="1:11">
      <c r="A13" s="41" t="s">
        <v>17</v>
      </c>
      <c r="B13" s="90"/>
      <c r="C13" s="31" t="s">
        <v>286</v>
      </c>
      <c r="D13" s="33" t="s">
        <v>84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1100</v>
      </c>
      <c r="K13" s="36">
        <f t="shared" si="1"/>
        <v>1100</v>
      </c>
    </row>
    <row r="14" spans="1:11">
      <c r="A14" s="41" t="s">
        <v>17</v>
      </c>
      <c r="B14" s="90"/>
      <c r="C14" s="31" t="s">
        <v>26</v>
      </c>
      <c r="D14" s="33" t="s">
        <v>84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650</v>
      </c>
      <c r="K14" s="36">
        <f t="shared" si="1"/>
        <v>650</v>
      </c>
    </row>
    <row r="15" spans="1:11">
      <c r="A15" s="41" t="s">
        <v>17</v>
      </c>
      <c r="B15" s="90"/>
      <c r="C15" s="31" t="s">
        <v>35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6500</v>
      </c>
      <c r="K15" s="36">
        <f t="shared" si="1"/>
        <v>6500</v>
      </c>
    </row>
    <row r="16" spans="1:11">
      <c r="A16" s="41" t="s">
        <v>17</v>
      </c>
      <c r="B16" s="90"/>
      <c r="C16" s="31" t="s">
        <v>111</v>
      </c>
      <c r="D16" s="33" t="s">
        <v>120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45000</v>
      </c>
      <c r="K16" s="36">
        <f t="shared" si="1"/>
        <v>45000</v>
      </c>
    </row>
    <row r="17" spans="1:11">
      <c r="A17" s="41" t="s">
        <v>17</v>
      </c>
      <c r="B17" s="90"/>
      <c r="C17" s="31" t="s">
        <v>136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45000</v>
      </c>
      <c r="K17" s="36">
        <f t="shared" si="1"/>
        <v>45000</v>
      </c>
    </row>
    <row r="19" spans="1:11" ht="16.5" thickBot="1">
      <c r="A19" s="1" t="s">
        <v>15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2"/>
      <c r="F20" s="3"/>
      <c r="G20" s="17" t="s">
        <v>16</v>
      </c>
      <c r="H20" s="18"/>
      <c r="I20" s="18"/>
      <c r="J20" s="19"/>
      <c r="K20" s="6">
        <f>SUM(I6:I17)</f>
        <v>12</v>
      </c>
    </row>
    <row r="21" spans="1:11" ht="18.75">
      <c r="A21" s="7" t="s">
        <v>17</v>
      </c>
      <c r="B21" s="20" t="s">
        <v>18</v>
      </c>
      <c r="C21" s="21"/>
      <c r="E21" s="11"/>
      <c r="F21" s="3"/>
      <c r="G21" s="22" t="s">
        <v>19</v>
      </c>
      <c r="H21" s="23"/>
      <c r="I21" s="23"/>
      <c r="J21" s="24"/>
      <c r="K21" s="8">
        <f>SUM(K6:K17)</f>
        <v>118750</v>
      </c>
    </row>
    <row r="22" spans="1:11" ht="15.75" thickBot="1">
      <c r="A22" s="9" t="s">
        <v>20</v>
      </c>
      <c r="B22" s="13" t="s">
        <v>21</v>
      </c>
      <c r="C22" s="14"/>
      <c r="E22" s="11"/>
      <c r="F22" s="3"/>
      <c r="G22" s="129" t="s">
        <v>22</v>
      </c>
      <c r="H22" s="130"/>
      <c r="I22" s="130"/>
      <c r="J22" s="131"/>
      <c r="K22" s="10">
        <f>K21*0.07</f>
        <v>8312.5</v>
      </c>
    </row>
  </sheetData>
  <mergeCells count="20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10"/>
    <mergeCell ref="B11:B17"/>
    <mergeCell ref="G22:J22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1" sqref="O1"/>
    </sheetView>
  </sheetViews>
  <sheetFormatPr defaultRowHeight="15"/>
  <cols>
    <col min="1" max="1" width="5.7109375" customWidth="1"/>
    <col min="2" max="2" width="9.5703125" customWidth="1"/>
    <col min="3" max="3" width="17.28515625" customWidth="1"/>
    <col min="4" max="4" width="10.140625" customWidth="1"/>
    <col min="5" max="5" width="10.7109375" customWidth="1"/>
    <col min="6" max="6" width="16.140625" customWidth="1"/>
    <col min="7" max="7" width="4.28515625" customWidth="1"/>
    <col min="8" max="8" width="3.710937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287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4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269</v>
      </c>
      <c r="D6" s="33" t="s">
        <v>271</v>
      </c>
      <c r="E6" s="40" t="s">
        <v>20</v>
      </c>
      <c r="F6" s="33" t="s">
        <v>293</v>
      </c>
      <c r="G6" s="33">
        <v>1</v>
      </c>
      <c r="H6" s="33"/>
      <c r="I6" s="33">
        <f>H6+G6</f>
        <v>1</v>
      </c>
      <c r="J6" s="35">
        <v>1100</v>
      </c>
      <c r="K6" s="36">
        <f>J6*I6</f>
        <v>1100</v>
      </c>
    </row>
    <row r="7" spans="1:11">
      <c r="A7" s="41" t="s">
        <v>17</v>
      </c>
      <c r="B7" s="90"/>
      <c r="C7" s="31" t="s">
        <v>288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f t="shared" ref="I7:I21" si="0">H7+G7</f>
        <v>1</v>
      </c>
      <c r="J7" s="35">
        <v>2500</v>
      </c>
      <c r="K7" s="36">
        <f t="shared" ref="K7:K21" si="1">J7*I7</f>
        <v>2500</v>
      </c>
    </row>
    <row r="8" spans="1:11">
      <c r="A8" s="41" t="s">
        <v>17</v>
      </c>
      <c r="B8" s="90"/>
      <c r="C8" s="31" t="s">
        <v>111</v>
      </c>
      <c r="D8" s="33" t="s">
        <v>290</v>
      </c>
      <c r="E8" s="40" t="s">
        <v>20</v>
      </c>
      <c r="F8" s="33">
        <v>9051228</v>
      </c>
      <c r="G8" s="33">
        <v>1</v>
      </c>
      <c r="H8" s="33"/>
      <c r="I8" s="33">
        <f t="shared" si="0"/>
        <v>1</v>
      </c>
      <c r="J8" s="35">
        <v>45000</v>
      </c>
      <c r="K8" s="36">
        <f t="shared" si="1"/>
        <v>45000</v>
      </c>
    </row>
    <row r="9" spans="1:11">
      <c r="A9" s="41" t="s">
        <v>17</v>
      </c>
      <c r="B9" s="90"/>
      <c r="C9" s="31" t="s">
        <v>41</v>
      </c>
      <c r="D9" s="33" t="s">
        <v>48</v>
      </c>
      <c r="E9" s="33" t="s">
        <v>51</v>
      </c>
      <c r="F9" s="33">
        <v>91010673</v>
      </c>
      <c r="G9" s="33">
        <v>1</v>
      </c>
      <c r="H9" s="33"/>
      <c r="I9" s="33">
        <f t="shared" si="0"/>
        <v>1</v>
      </c>
      <c r="J9" s="35">
        <v>250000</v>
      </c>
      <c r="K9" s="36">
        <f t="shared" si="1"/>
        <v>250000</v>
      </c>
    </row>
    <row r="10" spans="1:11">
      <c r="A10" s="41" t="s">
        <v>17</v>
      </c>
      <c r="B10" s="90"/>
      <c r="C10" s="31" t="s">
        <v>40</v>
      </c>
      <c r="D10" s="33" t="s">
        <v>48</v>
      </c>
      <c r="E10" s="33" t="s">
        <v>51</v>
      </c>
      <c r="F10" s="33">
        <v>90405184</v>
      </c>
      <c r="G10" s="33">
        <v>1</v>
      </c>
      <c r="H10" s="33"/>
      <c r="I10" s="33">
        <f t="shared" si="0"/>
        <v>1</v>
      </c>
      <c r="J10" s="35">
        <v>250000</v>
      </c>
      <c r="K10" s="36">
        <f t="shared" si="1"/>
        <v>250000</v>
      </c>
    </row>
    <row r="11" spans="1:11">
      <c r="A11" s="41" t="s">
        <v>17</v>
      </c>
      <c r="B11" s="90"/>
      <c r="C11" s="31" t="s">
        <v>225</v>
      </c>
      <c r="D11" s="33" t="s">
        <v>27</v>
      </c>
      <c r="E11" s="40" t="s">
        <v>20</v>
      </c>
      <c r="F11" s="33">
        <v>235405</v>
      </c>
      <c r="G11" s="33"/>
      <c r="H11" s="33">
        <v>1</v>
      </c>
      <c r="I11" s="33">
        <f t="shared" si="0"/>
        <v>1</v>
      </c>
      <c r="J11" s="35">
        <v>650</v>
      </c>
      <c r="K11" s="36">
        <f t="shared" si="1"/>
        <v>650</v>
      </c>
    </row>
    <row r="12" spans="1:11">
      <c r="A12" s="41" t="s">
        <v>17</v>
      </c>
      <c r="B12" s="90"/>
      <c r="C12" s="31" t="s">
        <v>26</v>
      </c>
      <c r="D12" s="33" t="s">
        <v>291</v>
      </c>
      <c r="E12" s="40" t="s">
        <v>20</v>
      </c>
      <c r="F12" s="33">
        <v>197</v>
      </c>
      <c r="G12" s="33"/>
      <c r="H12" s="33">
        <v>1</v>
      </c>
      <c r="I12" s="33">
        <f t="shared" si="0"/>
        <v>1</v>
      </c>
      <c r="J12" s="35">
        <v>650</v>
      </c>
      <c r="K12" s="36">
        <f t="shared" si="1"/>
        <v>650</v>
      </c>
    </row>
    <row r="13" spans="1:11">
      <c r="A13" s="41" t="s">
        <v>17</v>
      </c>
      <c r="B13" s="90"/>
      <c r="C13" s="31" t="s">
        <v>26</v>
      </c>
      <c r="D13" s="33" t="s">
        <v>27</v>
      </c>
      <c r="E13" s="40" t="s">
        <v>20</v>
      </c>
      <c r="F13" s="40" t="s">
        <v>20</v>
      </c>
      <c r="G13" s="33"/>
      <c r="H13" s="33">
        <v>1</v>
      </c>
      <c r="I13" s="33">
        <f t="shared" si="0"/>
        <v>1</v>
      </c>
      <c r="J13" s="35">
        <v>650</v>
      </c>
      <c r="K13" s="36">
        <f t="shared" si="1"/>
        <v>650</v>
      </c>
    </row>
    <row r="14" spans="1:11">
      <c r="A14" s="41" t="s">
        <v>17</v>
      </c>
      <c r="B14" s="90"/>
      <c r="C14" s="31" t="s">
        <v>289</v>
      </c>
      <c r="D14" s="33" t="s">
        <v>208</v>
      </c>
      <c r="E14" s="40" t="s">
        <v>20</v>
      </c>
      <c r="F14" s="33" t="s">
        <v>294</v>
      </c>
      <c r="G14" s="33">
        <v>1</v>
      </c>
      <c r="H14" s="33"/>
      <c r="I14" s="33">
        <f t="shared" si="0"/>
        <v>1</v>
      </c>
      <c r="J14" s="35">
        <v>650</v>
      </c>
      <c r="K14" s="36">
        <f t="shared" si="1"/>
        <v>650</v>
      </c>
    </row>
    <row r="15" spans="1:11">
      <c r="A15" s="41" t="s">
        <v>17</v>
      </c>
      <c r="B15" s="90"/>
      <c r="C15" s="31" t="s">
        <v>26</v>
      </c>
      <c r="D15" s="33" t="s">
        <v>27</v>
      </c>
      <c r="E15" s="33" t="s">
        <v>292</v>
      </c>
      <c r="F15" s="40" t="s">
        <v>20</v>
      </c>
      <c r="G15" s="33">
        <v>1</v>
      </c>
      <c r="H15" s="33"/>
      <c r="I15" s="33">
        <f t="shared" si="0"/>
        <v>1</v>
      </c>
      <c r="J15" s="35">
        <v>650</v>
      </c>
      <c r="K15" s="36">
        <f t="shared" si="1"/>
        <v>650</v>
      </c>
    </row>
    <row r="16" spans="1:11">
      <c r="A16" s="41" t="s">
        <v>17</v>
      </c>
      <c r="B16" s="90"/>
      <c r="C16" s="31" t="s">
        <v>33</v>
      </c>
      <c r="D16" s="33" t="s">
        <v>43</v>
      </c>
      <c r="E16" s="40" t="s">
        <v>20</v>
      </c>
      <c r="F16" s="40" t="s">
        <v>20</v>
      </c>
      <c r="G16" s="33"/>
      <c r="H16" s="33">
        <v>1</v>
      </c>
      <c r="I16" s="33">
        <f t="shared" si="0"/>
        <v>1</v>
      </c>
      <c r="J16" s="35">
        <v>1200</v>
      </c>
      <c r="K16" s="36">
        <f t="shared" si="1"/>
        <v>1200</v>
      </c>
    </row>
    <row r="17" spans="1:11">
      <c r="A17" s="41" t="s">
        <v>17</v>
      </c>
      <c r="B17" s="90"/>
      <c r="C17" s="31" t="s">
        <v>30</v>
      </c>
      <c r="D17" s="33" t="s">
        <v>43</v>
      </c>
      <c r="E17" s="40" t="s">
        <v>20</v>
      </c>
      <c r="F17" s="40" t="s">
        <v>20</v>
      </c>
      <c r="G17" s="33"/>
      <c r="H17" s="33">
        <v>1</v>
      </c>
      <c r="I17" s="33">
        <f t="shared" si="0"/>
        <v>1</v>
      </c>
      <c r="J17" s="35">
        <v>6500</v>
      </c>
      <c r="K17" s="36">
        <f t="shared" si="1"/>
        <v>6500</v>
      </c>
    </row>
    <row r="18" spans="1:11">
      <c r="A18" s="41" t="s">
        <v>17</v>
      </c>
      <c r="B18" s="90"/>
      <c r="C18" s="31" t="s">
        <v>33</v>
      </c>
      <c r="D18" s="33" t="s">
        <v>43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1200</v>
      </c>
      <c r="K18" s="36">
        <f t="shared" si="1"/>
        <v>1200</v>
      </c>
    </row>
    <row r="19" spans="1:11">
      <c r="A19" s="41" t="s">
        <v>17</v>
      </c>
      <c r="B19" s="90"/>
      <c r="C19" s="31" t="s">
        <v>34</v>
      </c>
      <c r="D19" s="33" t="s">
        <v>43</v>
      </c>
      <c r="E19" s="40" t="s">
        <v>20</v>
      </c>
      <c r="F19" s="40" t="s">
        <v>20</v>
      </c>
      <c r="G19" s="33"/>
      <c r="H19" s="33">
        <v>1</v>
      </c>
      <c r="I19" s="33">
        <f t="shared" si="0"/>
        <v>1</v>
      </c>
      <c r="J19" s="35">
        <v>65000</v>
      </c>
      <c r="K19" s="36">
        <f t="shared" si="1"/>
        <v>65000</v>
      </c>
    </row>
    <row r="20" spans="1:11">
      <c r="A20" s="41" t="s">
        <v>17</v>
      </c>
      <c r="B20" s="90"/>
      <c r="C20" s="31" t="s">
        <v>288</v>
      </c>
      <c r="D20" s="33" t="s">
        <v>43</v>
      </c>
      <c r="E20" s="40" t="s">
        <v>20</v>
      </c>
      <c r="F20" s="40" t="s">
        <v>20</v>
      </c>
      <c r="G20" s="33"/>
      <c r="H20" s="33">
        <v>1</v>
      </c>
      <c r="I20" s="33">
        <f t="shared" si="0"/>
        <v>1</v>
      </c>
      <c r="J20" s="35">
        <v>2500</v>
      </c>
      <c r="K20" s="36">
        <f t="shared" si="1"/>
        <v>2500</v>
      </c>
    </row>
    <row r="21" spans="1:11" ht="15.75" thickBot="1">
      <c r="A21" s="42" t="s">
        <v>17</v>
      </c>
      <c r="B21" s="94"/>
      <c r="C21" s="32" t="s">
        <v>115</v>
      </c>
      <c r="D21" s="34" t="s">
        <v>295</v>
      </c>
      <c r="E21" s="34" t="s">
        <v>296</v>
      </c>
      <c r="F21" s="34">
        <v>124075170</v>
      </c>
      <c r="G21" s="34">
        <v>1</v>
      </c>
      <c r="H21" s="34"/>
      <c r="I21" s="34">
        <f t="shared" si="0"/>
        <v>1</v>
      </c>
      <c r="J21" s="37">
        <v>6500</v>
      </c>
      <c r="K21" s="38">
        <f t="shared" si="1"/>
        <v>6500</v>
      </c>
    </row>
    <row r="23" spans="1:11" ht="16.5" thickBot="1">
      <c r="A23" s="1" t="s">
        <v>15</v>
      </c>
      <c r="B23" s="1"/>
      <c r="E23" s="2"/>
      <c r="F23" s="3"/>
      <c r="G23" s="4"/>
      <c r="H23" s="4"/>
      <c r="I23" s="4"/>
    </row>
    <row r="24" spans="1:11" ht="15.75" thickBot="1">
      <c r="A24" s="5"/>
      <c r="B24" s="5"/>
      <c r="E24" s="2"/>
      <c r="F24" s="3"/>
      <c r="G24" s="17" t="s">
        <v>16</v>
      </c>
      <c r="H24" s="18"/>
      <c r="I24" s="18"/>
      <c r="J24" s="19"/>
      <c r="K24" s="6">
        <f>SUM(I6:I21)</f>
        <v>16</v>
      </c>
    </row>
    <row r="25" spans="1:11" ht="18.75">
      <c r="A25" s="7" t="s">
        <v>17</v>
      </c>
      <c r="B25" s="20" t="s">
        <v>18</v>
      </c>
      <c r="C25" s="21"/>
      <c r="E25" s="11"/>
      <c r="F25" s="3"/>
      <c r="G25" s="22" t="s">
        <v>19</v>
      </c>
      <c r="H25" s="23"/>
      <c r="I25" s="23"/>
      <c r="J25" s="24"/>
      <c r="K25" s="8">
        <f>SUM(K6:K21)</f>
        <v>634750</v>
      </c>
    </row>
    <row r="26" spans="1:11" ht="15.75" thickBot="1">
      <c r="A26" s="9" t="s">
        <v>20</v>
      </c>
      <c r="B26" s="13" t="s">
        <v>21</v>
      </c>
      <c r="C26" s="14"/>
      <c r="E26" s="11"/>
      <c r="F26" s="3"/>
      <c r="G26" s="129" t="s">
        <v>22</v>
      </c>
      <c r="H26" s="130"/>
      <c r="I26" s="130"/>
      <c r="J26" s="131"/>
      <c r="K26" s="10">
        <f>K25*0.07</f>
        <v>44432.500000000007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21"/>
    <mergeCell ref="G26:J26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Q2" sqref="Q2"/>
    </sheetView>
  </sheetViews>
  <sheetFormatPr defaultRowHeight="15"/>
  <cols>
    <col min="1" max="1" width="6.140625" customWidth="1"/>
    <col min="2" max="2" width="10.42578125" customWidth="1"/>
    <col min="3" max="3" width="20" bestFit="1" customWidth="1"/>
    <col min="4" max="4" width="10.5703125" bestFit="1" customWidth="1"/>
    <col min="7" max="7" width="4.140625" customWidth="1"/>
    <col min="8" max="8" width="4.42578125" customWidth="1"/>
    <col min="9" max="9" width="4.71093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297</v>
      </c>
      <c r="G3" s="90"/>
      <c r="H3" s="90"/>
      <c r="I3" s="90"/>
      <c r="J3" s="90"/>
      <c r="K3" s="121"/>
    </row>
    <row r="4" spans="1:1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20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26</v>
      </c>
      <c r="D6" s="33" t="s">
        <v>27</v>
      </c>
      <c r="E6" s="40" t="s">
        <v>20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33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1200</v>
      </c>
      <c r="K7" s="36">
        <f t="shared" ref="K7:K9" si="0">J7*I7</f>
        <v>1200</v>
      </c>
    </row>
    <row r="8" spans="1:11">
      <c r="A8" s="41" t="s">
        <v>17</v>
      </c>
      <c r="B8" s="90"/>
      <c r="C8" s="31" t="s">
        <v>32</v>
      </c>
      <c r="D8" s="33" t="s">
        <v>242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2500</v>
      </c>
      <c r="K8" s="36">
        <f t="shared" si="0"/>
        <v>2500</v>
      </c>
    </row>
    <row r="9" spans="1:11" ht="15.75" thickBot="1">
      <c r="A9" s="42" t="s">
        <v>17</v>
      </c>
      <c r="B9" s="94"/>
      <c r="C9" s="32" t="s">
        <v>36</v>
      </c>
      <c r="D9" s="34" t="s">
        <v>102</v>
      </c>
      <c r="E9" s="43" t="s">
        <v>20</v>
      </c>
      <c r="F9" s="43" t="s">
        <v>20</v>
      </c>
      <c r="G9" s="34">
        <v>1</v>
      </c>
      <c r="H9" s="34"/>
      <c r="I9" s="34">
        <v>1</v>
      </c>
      <c r="J9" s="37">
        <v>2500</v>
      </c>
      <c r="K9" s="38">
        <f t="shared" si="0"/>
        <v>2500</v>
      </c>
    </row>
    <row r="11" spans="1:11" ht="16.5" thickBot="1">
      <c r="A11" s="1" t="s">
        <v>15</v>
      </c>
      <c r="B11" s="1"/>
      <c r="E11" s="2"/>
      <c r="F11" s="3"/>
      <c r="G11" s="4"/>
      <c r="H11" s="4"/>
      <c r="I11" s="4"/>
    </row>
    <row r="12" spans="1:11" ht="15.75" thickBot="1">
      <c r="A12" s="5"/>
      <c r="B12" s="5"/>
      <c r="E12" s="2"/>
      <c r="F12" s="3"/>
      <c r="G12" s="17" t="s">
        <v>16</v>
      </c>
      <c r="H12" s="18"/>
      <c r="I12" s="18"/>
      <c r="J12" s="19"/>
      <c r="K12" s="6">
        <f>SUM(I6:I9)</f>
        <v>4</v>
      </c>
    </row>
    <row r="13" spans="1:11" ht="18.75">
      <c r="A13" s="7" t="s">
        <v>17</v>
      </c>
      <c r="B13" s="20" t="s">
        <v>18</v>
      </c>
      <c r="C13" s="21"/>
      <c r="E13" s="11"/>
      <c r="F13" s="3"/>
      <c r="G13" s="22" t="s">
        <v>19</v>
      </c>
      <c r="H13" s="23"/>
      <c r="I13" s="23"/>
      <c r="J13" s="24"/>
      <c r="K13" s="8">
        <f>SUM(K6:K9)</f>
        <v>6850</v>
      </c>
    </row>
    <row r="14" spans="1:11" ht="15.75" thickBot="1">
      <c r="A14" s="9" t="s">
        <v>20</v>
      </c>
      <c r="B14" s="13" t="s">
        <v>21</v>
      </c>
      <c r="C14" s="14"/>
      <c r="E14" s="11"/>
      <c r="F14" s="3"/>
      <c r="G14" s="129" t="s">
        <v>22</v>
      </c>
      <c r="H14" s="130"/>
      <c r="I14" s="130"/>
      <c r="J14" s="131"/>
      <c r="K14" s="10">
        <f>K13*0.07</f>
        <v>479.50000000000006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9"/>
    <mergeCell ref="G14:J14"/>
    <mergeCell ref="G4:H4"/>
    <mergeCell ref="I4:I5"/>
    <mergeCell ref="J4:J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13" sqref="N13"/>
    </sheetView>
  </sheetViews>
  <sheetFormatPr defaultRowHeight="15"/>
  <cols>
    <col min="1" max="1" width="7" customWidth="1"/>
    <col min="2" max="2" width="9.5703125" customWidth="1"/>
    <col min="3" max="3" width="18.140625" customWidth="1"/>
    <col min="4" max="4" width="10" customWidth="1"/>
    <col min="5" max="5" width="8.140625" customWidth="1"/>
    <col min="6" max="6" width="18.5703125" customWidth="1"/>
    <col min="7" max="8" width="4.28515625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 ht="15" customHeight="1">
      <c r="A3" s="108" t="s">
        <v>2</v>
      </c>
      <c r="B3" s="109"/>
      <c r="C3" s="109"/>
      <c r="D3" s="109"/>
      <c r="E3" s="109"/>
      <c r="F3" s="90" t="s">
        <v>63</v>
      </c>
      <c r="G3" s="90"/>
      <c r="H3" s="90"/>
      <c r="I3" s="90"/>
      <c r="J3" s="90"/>
      <c r="K3" s="121"/>
    </row>
    <row r="4" spans="1:11" ht="1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21.7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110" t="s">
        <v>24</v>
      </c>
      <c r="C6" s="31" t="s">
        <v>26</v>
      </c>
      <c r="D6" s="31" t="s">
        <v>65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110"/>
      <c r="C7" s="31" t="s">
        <v>26</v>
      </c>
      <c r="D7" s="31" t="s">
        <v>66</v>
      </c>
      <c r="E7" s="40" t="s">
        <v>20</v>
      </c>
      <c r="F7" s="40" t="s">
        <v>20</v>
      </c>
      <c r="G7" s="33"/>
      <c r="H7" s="33">
        <v>1</v>
      </c>
      <c r="I7" s="33">
        <f t="shared" ref="I7:I14" si="0">H7+G7</f>
        <v>1</v>
      </c>
      <c r="J7" s="35">
        <v>650</v>
      </c>
      <c r="K7" s="36">
        <f t="shared" ref="K7:K14" si="1">J7*I7</f>
        <v>650</v>
      </c>
    </row>
    <row r="8" spans="1:11">
      <c r="A8" s="41" t="s">
        <v>17</v>
      </c>
      <c r="B8" s="110"/>
      <c r="C8" s="31" t="s">
        <v>29</v>
      </c>
      <c r="D8" s="31" t="s">
        <v>43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1200</v>
      </c>
      <c r="K8" s="36">
        <f t="shared" si="1"/>
        <v>1200</v>
      </c>
    </row>
    <row r="9" spans="1:11">
      <c r="A9" s="41" t="s">
        <v>17</v>
      </c>
      <c r="B9" s="110"/>
      <c r="C9" s="31" t="s">
        <v>30</v>
      </c>
      <c r="D9" s="31" t="s">
        <v>43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6500</v>
      </c>
      <c r="K9" s="36">
        <f t="shared" si="1"/>
        <v>6500</v>
      </c>
    </row>
    <row r="10" spans="1:11">
      <c r="A10" s="41" t="s">
        <v>17</v>
      </c>
      <c r="B10" s="110"/>
      <c r="C10" s="31" t="s">
        <v>32</v>
      </c>
      <c r="D10" s="31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2500</v>
      </c>
      <c r="K10" s="36">
        <f t="shared" si="1"/>
        <v>2500</v>
      </c>
    </row>
    <row r="11" spans="1:11">
      <c r="A11" s="41" t="s">
        <v>17</v>
      </c>
      <c r="B11" s="110"/>
      <c r="C11" s="31" t="s">
        <v>40</v>
      </c>
      <c r="D11" s="31" t="s">
        <v>67</v>
      </c>
      <c r="E11" s="31" t="s">
        <v>68</v>
      </c>
      <c r="F11" s="31" t="s">
        <v>69</v>
      </c>
      <c r="G11" s="33">
        <v>1</v>
      </c>
      <c r="H11" s="33"/>
      <c r="I11" s="33">
        <f t="shared" si="0"/>
        <v>1</v>
      </c>
      <c r="J11" s="35">
        <v>250000</v>
      </c>
      <c r="K11" s="36">
        <f t="shared" si="1"/>
        <v>250000</v>
      </c>
    </row>
    <row r="12" spans="1:11">
      <c r="A12" s="41" t="s">
        <v>17</v>
      </c>
      <c r="B12" s="110"/>
      <c r="C12" s="31" t="s">
        <v>41</v>
      </c>
      <c r="D12" s="31" t="s">
        <v>48</v>
      </c>
      <c r="E12" s="31" t="s">
        <v>51</v>
      </c>
      <c r="F12" s="44">
        <v>90409597</v>
      </c>
      <c r="G12" s="33">
        <v>1</v>
      </c>
      <c r="H12" s="33"/>
      <c r="I12" s="33">
        <f t="shared" si="0"/>
        <v>1</v>
      </c>
      <c r="J12" s="35">
        <v>250000</v>
      </c>
      <c r="K12" s="36">
        <f t="shared" si="1"/>
        <v>250000</v>
      </c>
    </row>
    <row r="13" spans="1:11">
      <c r="A13" s="41" t="s">
        <v>17</v>
      </c>
      <c r="B13" s="110"/>
      <c r="C13" s="31" t="s">
        <v>64</v>
      </c>
      <c r="D13" s="31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 ht="15.75" thickBot="1">
      <c r="A14" s="42" t="s">
        <v>17</v>
      </c>
      <c r="B14" s="120"/>
      <c r="C14" s="32" t="s">
        <v>34</v>
      </c>
      <c r="D14" s="32" t="s">
        <v>43</v>
      </c>
      <c r="E14" s="43" t="s">
        <v>20</v>
      </c>
      <c r="F14" s="43" t="s">
        <v>20</v>
      </c>
      <c r="G14" s="34"/>
      <c r="H14" s="34">
        <v>1</v>
      </c>
      <c r="I14" s="34">
        <f t="shared" si="0"/>
        <v>1</v>
      </c>
      <c r="J14" s="37">
        <v>65000</v>
      </c>
      <c r="K14" s="38">
        <f t="shared" si="1"/>
        <v>65000</v>
      </c>
    </row>
    <row r="16" spans="1:11" ht="16.5" thickBot="1">
      <c r="A16" s="1" t="s">
        <v>15</v>
      </c>
      <c r="B16" s="1"/>
      <c r="E16" s="2"/>
      <c r="F16" s="3"/>
      <c r="G16" s="4"/>
      <c r="H16" s="4"/>
      <c r="I16" s="4"/>
    </row>
    <row r="17" spans="1:11" ht="15.75" thickBot="1">
      <c r="A17" s="5"/>
      <c r="B17" s="5"/>
      <c r="E17" s="2"/>
      <c r="F17" s="3"/>
      <c r="G17" s="96" t="s">
        <v>16</v>
      </c>
      <c r="H17" s="97"/>
      <c r="I17" s="97"/>
      <c r="J17" s="98"/>
      <c r="K17" s="6">
        <f>SUM(I6:I14)</f>
        <v>9</v>
      </c>
    </row>
    <row r="18" spans="1:11" ht="18.75">
      <c r="A18" s="7" t="s">
        <v>17</v>
      </c>
      <c r="B18" s="99" t="s">
        <v>18</v>
      </c>
      <c r="C18" s="100"/>
      <c r="E18" s="11"/>
      <c r="F18" s="3"/>
      <c r="G18" s="101" t="s">
        <v>19</v>
      </c>
      <c r="H18" s="102"/>
      <c r="I18" s="102"/>
      <c r="J18" s="103"/>
      <c r="K18" s="8">
        <f>SUM(K6:K14)</f>
        <v>583000</v>
      </c>
    </row>
    <row r="19" spans="1:11" ht="15.75" thickBot="1">
      <c r="A19" s="9" t="s">
        <v>20</v>
      </c>
      <c r="B19" s="83" t="s">
        <v>21</v>
      </c>
      <c r="C19" s="84"/>
      <c r="E19" s="11"/>
      <c r="F19" s="3"/>
      <c r="G19" s="85" t="s">
        <v>22</v>
      </c>
      <c r="H19" s="86"/>
      <c r="I19" s="86"/>
      <c r="J19" s="86"/>
      <c r="K19" s="10">
        <f>K18*0.07</f>
        <v>40810.000000000007</v>
      </c>
    </row>
  </sheetData>
  <mergeCells count="23">
    <mergeCell ref="A3:E3"/>
    <mergeCell ref="G4:H4"/>
    <mergeCell ref="F3:K3"/>
    <mergeCell ref="I4:I5"/>
    <mergeCell ref="J4:J5"/>
    <mergeCell ref="A4:A5"/>
    <mergeCell ref="B4:B5"/>
    <mergeCell ref="C4:C5"/>
    <mergeCell ref="D4:D5"/>
    <mergeCell ref="E4:E5"/>
    <mergeCell ref="F4:F5"/>
    <mergeCell ref="K4:K5"/>
    <mergeCell ref="A1:K1"/>
    <mergeCell ref="A2:C2"/>
    <mergeCell ref="D2:G2"/>
    <mergeCell ref="H2:I2"/>
    <mergeCell ref="J2:K2"/>
    <mergeCell ref="B6:B14"/>
    <mergeCell ref="G17:J17"/>
    <mergeCell ref="B18:C18"/>
    <mergeCell ref="G18:J18"/>
    <mergeCell ref="B19:C19"/>
    <mergeCell ref="G19:J19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P3" sqref="P3"/>
    </sheetView>
  </sheetViews>
  <sheetFormatPr defaultRowHeight="15"/>
  <cols>
    <col min="1" max="1" width="6" customWidth="1"/>
    <col min="2" max="2" width="9.85546875" customWidth="1"/>
    <col min="3" max="3" width="16.5703125" customWidth="1"/>
    <col min="4" max="4" width="10.7109375" customWidth="1"/>
    <col min="7" max="7" width="4" customWidth="1"/>
    <col min="8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298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4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24</v>
      </c>
      <c r="C6" s="31" t="s">
        <v>26</v>
      </c>
      <c r="D6" s="33" t="s">
        <v>240</v>
      </c>
      <c r="E6" s="40" t="s">
        <v>20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32</v>
      </c>
      <c r="D7" s="33" t="s">
        <v>241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2500</v>
      </c>
      <c r="K7" s="36">
        <f t="shared" ref="K7:K9" si="0">J7*I7</f>
        <v>2500</v>
      </c>
    </row>
    <row r="8" spans="1:11">
      <c r="A8" s="41" t="s">
        <v>17</v>
      </c>
      <c r="B8" s="90"/>
      <c r="C8" s="31" t="s">
        <v>30</v>
      </c>
      <c r="D8" s="33" t="s">
        <v>241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6500</v>
      </c>
      <c r="K8" s="36">
        <f t="shared" si="0"/>
        <v>6500</v>
      </c>
    </row>
    <row r="9" spans="1:11" ht="15.75" thickBot="1">
      <c r="A9" s="42" t="s">
        <v>17</v>
      </c>
      <c r="B9" s="94"/>
      <c r="C9" s="32" t="s">
        <v>29</v>
      </c>
      <c r="D9" s="34" t="s">
        <v>241</v>
      </c>
      <c r="E9" s="43" t="s">
        <v>20</v>
      </c>
      <c r="F9" s="43" t="s">
        <v>20</v>
      </c>
      <c r="G9" s="34">
        <v>1</v>
      </c>
      <c r="H9" s="34"/>
      <c r="I9" s="34">
        <v>1</v>
      </c>
      <c r="J9" s="37">
        <v>1200</v>
      </c>
      <c r="K9" s="38">
        <f t="shared" si="0"/>
        <v>1200</v>
      </c>
    </row>
    <row r="11" spans="1:11" ht="16.5" thickBot="1">
      <c r="A11" s="1" t="s">
        <v>15</v>
      </c>
      <c r="B11" s="1"/>
      <c r="E11" s="2"/>
      <c r="F11" s="3"/>
      <c r="G11" s="4"/>
      <c r="H11" s="4"/>
      <c r="I11" s="4"/>
    </row>
    <row r="12" spans="1:11" ht="15.75" thickBot="1">
      <c r="A12" s="5"/>
      <c r="B12" s="5"/>
      <c r="E12" s="2"/>
      <c r="F12" s="3"/>
      <c r="G12" s="17" t="s">
        <v>16</v>
      </c>
      <c r="H12" s="18"/>
      <c r="I12" s="18"/>
      <c r="J12" s="19"/>
      <c r="K12" s="6">
        <f>SUM(I6:I9)</f>
        <v>4</v>
      </c>
    </row>
    <row r="13" spans="1:11" ht="18.75">
      <c r="A13" s="7" t="s">
        <v>17</v>
      </c>
      <c r="B13" s="20" t="s">
        <v>18</v>
      </c>
      <c r="C13" s="21"/>
      <c r="E13" s="11"/>
      <c r="F13" s="3"/>
      <c r="G13" s="22" t="s">
        <v>19</v>
      </c>
      <c r="H13" s="23"/>
      <c r="I13" s="23"/>
      <c r="J13" s="24"/>
      <c r="K13" s="8">
        <f>SUM(K6:K9)</f>
        <v>10850</v>
      </c>
    </row>
    <row r="14" spans="1:11" ht="15.75" thickBot="1">
      <c r="A14" s="9" t="s">
        <v>20</v>
      </c>
      <c r="B14" s="13" t="s">
        <v>21</v>
      </c>
      <c r="C14" s="14"/>
      <c r="E14" s="11"/>
      <c r="F14" s="3"/>
      <c r="G14" s="129" t="s">
        <v>22</v>
      </c>
      <c r="H14" s="130"/>
      <c r="I14" s="130"/>
      <c r="J14" s="131"/>
      <c r="K14" s="10">
        <f>K13*0.07</f>
        <v>759.50000000000011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9"/>
    <mergeCell ref="G14:J14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P1" sqref="P1"/>
    </sheetView>
  </sheetViews>
  <sheetFormatPr defaultRowHeight="15"/>
  <cols>
    <col min="1" max="1" width="5.7109375" customWidth="1"/>
    <col min="2" max="2" width="9.85546875" style="45" customWidth="1"/>
    <col min="3" max="3" width="19.28515625" customWidth="1"/>
    <col min="4" max="4" width="12.5703125" bestFit="1" customWidth="1"/>
    <col min="5" max="5" width="12.42578125" bestFit="1" customWidth="1"/>
    <col min="6" max="6" width="9.28515625" bestFit="1" customWidth="1"/>
    <col min="7" max="7" width="4.5703125" customWidth="1"/>
    <col min="8" max="8" width="4.42578125" customWidth="1"/>
    <col min="9" max="9" width="4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299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2.7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26</v>
      </c>
      <c r="D6" s="33" t="s">
        <v>27</v>
      </c>
      <c r="E6" s="33" t="s">
        <v>28</v>
      </c>
      <c r="F6" s="33">
        <v>287302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230</v>
      </c>
      <c r="D7" s="33" t="s">
        <v>213</v>
      </c>
      <c r="E7" s="33" t="s">
        <v>311</v>
      </c>
      <c r="F7" s="40" t="s">
        <v>20</v>
      </c>
      <c r="G7" s="33">
        <v>1</v>
      </c>
      <c r="H7" s="33"/>
      <c r="I7" s="33">
        <f t="shared" ref="I7:I38" si="0">H7+G7</f>
        <v>1</v>
      </c>
      <c r="J7" s="35">
        <v>1200</v>
      </c>
      <c r="K7" s="36">
        <f t="shared" ref="K7:K38" si="1">J7*I7</f>
        <v>1200</v>
      </c>
    </row>
    <row r="8" spans="1:11">
      <c r="A8" s="41" t="s">
        <v>17</v>
      </c>
      <c r="B8" s="91" t="s">
        <v>77</v>
      </c>
      <c r="C8" s="31" t="s">
        <v>30</v>
      </c>
      <c r="D8" s="33" t="s">
        <v>305</v>
      </c>
      <c r="E8" s="33" t="s">
        <v>312</v>
      </c>
      <c r="F8" s="33">
        <v>461293</v>
      </c>
      <c r="G8" s="33">
        <v>1</v>
      </c>
      <c r="H8" s="33"/>
      <c r="I8" s="33">
        <f t="shared" si="0"/>
        <v>1</v>
      </c>
      <c r="J8" s="35">
        <v>6500</v>
      </c>
      <c r="K8" s="36">
        <f t="shared" si="1"/>
        <v>6500</v>
      </c>
    </row>
    <row r="9" spans="1:11">
      <c r="A9" s="41" t="s">
        <v>17</v>
      </c>
      <c r="B9" s="92"/>
      <c r="C9" s="31" t="s">
        <v>33</v>
      </c>
      <c r="D9" s="33" t="s">
        <v>306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1200</v>
      </c>
      <c r="K9" s="36">
        <f t="shared" si="1"/>
        <v>1200</v>
      </c>
    </row>
    <row r="10" spans="1:11">
      <c r="A10" s="41" t="s">
        <v>17</v>
      </c>
      <c r="B10" s="92"/>
      <c r="C10" s="31" t="s">
        <v>300</v>
      </c>
      <c r="D10" s="33" t="s">
        <v>307</v>
      </c>
      <c r="E10" s="33" t="s">
        <v>313</v>
      </c>
      <c r="F10" s="33">
        <v>12002519</v>
      </c>
      <c r="G10" s="33"/>
      <c r="H10" s="33">
        <v>1</v>
      </c>
      <c r="I10" s="33">
        <f t="shared" si="0"/>
        <v>1</v>
      </c>
      <c r="J10" s="35">
        <v>1100</v>
      </c>
      <c r="K10" s="36">
        <f t="shared" si="1"/>
        <v>1100</v>
      </c>
    </row>
    <row r="11" spans="1:11">
      <c r="A11" s="41" t="s">
        <v>17</v>
      </c>
      <c r="B11" s="92"/>
      <c r="C11" s="31" t="s">
        <v>26</v>
      </c>
      <c r="D11" s="33" t="s">
        <v>44</v>
      </c>
      <c r="E11" s="33" t="s">
        <v>314</v>
      </c>
      <c r="F11" s="33" t="s">
        <v>317</v>
      </c>
      <c r="G11" s="33"/>
      <c r="H11" s="33">
        <v>1</v>
      </c>
      <c r="I11" s="33">
        <f t="shared" si="0"/>
        <v>1</v>
      </c>
      <c r="J11" s="35">
        <v>650</v>
      </c>
      <c r="K11" s="36">
        <f t="shared" si="1"/>
        <v>650</v>
      </c>
    </row>
    <row r="12" spans="1:11">
      <c r="A12" s="41" t="s">
        <v>17</v>
      </c>
      <c r="B12" s="92"/>
      <c r="C12" s="31" t="s">
        <v>301</v>
      </c>
      <c r="D12" s="33" t="s">
        <v>121</v>
      </c>
      <c r="E12" s="33" t="s">
        <v>315</v>
      </c>
      <c r="F12" s="33">
        <v>2012053</v>
      </c>
      <c r="G12" s="33">
        <v>1</v>
      </c>
      <c r="H12" s="33"/>
      <c r="I12" s="33">
        <f t="shared" si="0"/>
        <v>1</v>
      </c>
      <c r="J12" s="35">
        <v>1100</v>
      </c>
      <c r="K12" s="36">
        <f t="shared" si="1"/>
        <v>1100</v>
      </c>
    </row>
    <row r="13" spans="1:11">
      <c r="A13" s="41" t="s">
        <v>17</v>
      </c>
      <c r="B13" s="92"/>
      <c r="C13" s="31" t="s">
        <v>302</v>
      </c>
      <c r="D13" s="33" t="s">
        <v>308</v>
      </c>
      <c r="E13" s="33" t="s">
        <v>316</v>
      </c>
      <c r="F13" s="40" t="s">
        <v>20</v>
      </c>
      <c r="G13" s="33"/>
      <c r="H13" s="33">
        <v>1</v>
      </c>
      <c r="I13" s="33">
        <f t="shared" si="0"/>
        <v>1</v>
      </c>
      <c r="J13" s="35">
        <v>15000</v>
      </c>
      <c r="K13" s="36">
        <f t="shared" si="1"/>
        <v>15000</v>
      </c>
    </row>
    <row r="14" spans="1:11">
      <c r="A14" s="41" t="s">
        <v>17</v>
      </c>
      <c r="B14" s="92"/>
      <c r="C14" s="31" t="s">
        <v>303</v>
      </c>
      <c r="D14" s="33" t="s">
        <v>309</v>
      </c>
      <c r="E14" s="40" t="s">
        <v>20</v>
      </c>
      <c r="F14" s="40" t="s">
        <v>20</v>
      </c>
      <c r="G14" s="33"/>
      <c r="H14" s="33">
        <v>1</v>
      </c>
      <c r="I14" s="33">
        <f t="shared" si="0"/>
        <v>1</v>
      </c>
      <c r="J14" s="35">
        <v>4500</v>
      </c>
      <c r="K14" s="36">
        <f t="shared" si="1"/>
        <v>4500</v>
      </c>
    </row>
    <row r="15" spans="1:11">
      <c r="A15" s="41" t="s">
        <v>17</v>
      </c>
      <c r="B15" s="92"/>
      <c r="C15" s="31" t="s">
        <v>303</v>
      </c>
      <c r="D15" s="33" t="s">
        <v>309</v>
      </c>
      <c r="E15" s="40" t="s">
        <v>20</v>
      </c>
      <c r="F15" s="40" t="s">
        <v>20</v>
      </c>
      <c r="G15" s="33"/>
      <c r="H15" s="33">
        <v>1</v>
      </c>
      <c r="I15" s="33">
        <f t="shared" si="0"/>
        <v>1</v>
      </c>
      <c r="J15" s="35">
        <v>4500</v>
      </c>
      <c r="K15" s="36">
        <f t="shared" si="1"/>
        <v>4500</v>
      </c>
    </row>
    <row r="16" spans="1:11">
      <c r="A16" s="41" t="s">
        <v>17</v>
      </c>
      <c r="B16" s="92"/>
      <c r="C16" s="31" t="s">
        <v>30</v>
      </c>
      <c r="D16" s="33" t="s">
        <v>43</v>
      </c>
      <c r="E16" s="40" t="s">
        <v>20</v>
      </c>
      <c r="F16" s="40" t="s">
        <v>20</v>
      </c>
      <c r="G16" s="33"/>
      <c r="H16" s="33">
        <v>1</v>
      </c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92"/>
      <c r="C17" s="31" t="s">
        <v>30</v>
      </c>
      <c r="D17" s="33" t="s">
        <v>43</v>
      </c>
      <c r="E17" s="40" t="s">
        <v>20</v>
      </c>
      <c r="F17" s="40" t="s">
        <v>20</v>
      </c>
      <c r="G17" s="33"/>
      <c r="H17" s="33">
        <v>1</v>
      </c>
      <c r="I17" s="33">
        <f t="shared" si="0"/>
        <v>1</v>
      </c>
      <c r="J17" s="35">
        <v>6500</v>
      </c>
      <c r="K17" s="36">
        <f t="shared" si="1"/>
        <v>6500</v>
      </c>
    </row>
    <row r="18" spans="1:11">
      <c r="A18" s="41" t="s">
        <v>17</v>
      </c>
      <c r="B18" s="92"/>
      <c r="C18" s="31" t="s">
        <v>30</v>
      </c>
      <c r="D18" s="33" t="s">
        <v>43</v>
      </c>
      <c r="E18" s="40" t="s">
        <v>20</v>
      </c>
      <c r="F18" s="40" t="s">
        <v>20</v>
      </c>
      <c r="G18" s="33"/>
      <c r="H18" s="33">
        <v>1</v>
      </c>
      <c r="I18" s="33">
        <f t="shared" si="0"/>
        <v>1</v>
      </c>
      <c r="J18" s="35">
        <v>6500</v>
      </c>
      <c r="K18" s="36">
        <f t="shared" si="1"/>
        <v>6500</v>
      </c>
    </row>
    <row r="19" spans="1:11">
      <c r="A19" s="41" t="s">
        <v>17</v>
      </c>
      <c r="B19" s="92"/>
      <c r="C19" s="31" t="s">
        <v>304</v>
      </c>
      <c r="D19" s="33" t="s">
        <v>43</v>
      </c>
      <c r="E19" s="40" t="s">
        <v>20</v>
      </c>
      <c r="F19" s="40" t="s">
        <v>20</v>
      </c>
      <c r="G19" s="33"/>
      <c r="H19" s="33">
        <v>1</v>
      </c>
      <c r="I19" s="33">
        <f t="shared" si="0"/>
        <v>1</v>
      </c>
      <c r="J19" s="35">
        <v>4500</v>
      </c>
      <c r="K19" s="36">
        <f t="shared" si="1"/>
        <v>4500</v>
      </c>
    </row>
    <row r="20" spans="1:11">
      <c r="A20" s="41" t="s">
        <v>17</v>
      </c>
      <c r="B20" s="92"/>
      <c r="C20" s="31" t="s">
        <v>35</v>
      </c>
      <c r="D20" s="33" t="s">
        <v>310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6500</v>
      </c>
      <c r="K20" s="36">
        <f t="shared" si="1"/>
        <v>6500</v>
      </c>
    </row>
    <row r="21" spans="1:11">
      <c r="A21" s="41" t="s">
        <v>17</v>
      </c>
      <c r="B21" s="92"/>
      <c r="C21" s="31" t="s">
        <v>111</v>
      </c>
      <c r="D21" s="33" t="s">
        <v>59</v>
      </c>
      <c r="E21" s="33" t="s">
        <v>325</v>
      </c>
      <c r="F21" s="33">
        <v>1221990</v>
      </c>
      <c r="G21" s="33">
        <v>1</v>
      </c>
      <c r="H21" s="33"/>
      <c r="I21" s="33">
        <f t="shared" si="0"/>
        <v>1</v>
      </c>
      <c r="J21" s="35">
        <v>45000</v>
      </c>
      <c r="K21" s="36">
        <f t="shared" si="1"/>
        <v>45000</v>
      </c>
    </row>
    <row r="22" spans="1:11">
      <c r="A22" s="41" t="s">
        <v>17</v>
      </c>
      <c r="B22" s="93"/>
      <c r="C22" s="31" t="s">
        <v>36</v>
      </c>
      <c r="D22" s="33" t="s">
        <v>320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2500</v>
      </c>
      <c r="K22" s="36">
        <f t="shared" si="1"/>
        <v>2500</v>
      </c>
    </row>
    <row r="23" spans="1:11">
      <c r="A23" s="41" t="s">
        <v>17</v>
      </c>
      <c r="B23" s="90" t="s">
        <v>260</v>
      </c>
      <c r="C23" s="31" t="s">
        <v>26</v>
      </c>
      <c r="D23" s="33" t="s">
        <v>321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650</v>
      </c>
      <c r="K23" s="36">
        <f t="shared" si="1"/>
        <v>650</v>
      </c>
    </row>
    <row r="24" spans="1:11">
      <c r="A24" s="41" t="s">
        <v>17</v>
      </c>
      <c r="B24" s="90"/>
      <c r="C24" s="31" t="s">
        <v>26</v>
      </c>
      <c r="D24" s="33" t="s">
        <v>27</v>
      </c>
      <c r="E24" s="33" t="s">
        <v>28</v>
      </c>
      <c r="F24" s="40" t="s">
        <v>20</v>
      </c>
      <c r="G24" s="33"/>
      <c r="H24" s="33">
        <v>1</v>
      </c>
      <c r="I24" s="33">
        <f t="shared" si="0"/>
        <v>1</v>
      </c>
      <c r="J24" s="35">
        <v>650</v>
      </c>
      <c r="K24" s="36">
        <f t="shared" si="1"/>
        <v>650</v>
      </c>
    </row>
    <row r="25" spans="1:11">
      <c r="A25" s="41" t="s">
        <v>17</v>
      </c>
      <c r="B25" s="90"/>
      <c r="C25" s="31" t="s">
        <v>26</v>
      </c>
      <c r="D25" s="33" t="s">
        <v>27</v>
      </c>
      <c r="E25" s="33" t="s">
        <v>28</v>
      </c>
      <c r="F25" s="40" t="s">
        <v>20</v>
      </c>
      <c r="G25" s="33"/>
      <c r="H25" s="33">
        <v>1</v>
      </c>
      <c r="I25" s="33">
        <f t="shared" si="0"/>
        <v>1</v>
      </c>
      <c r="J25" s="35">
        <v>650</v>
      </c>
      <c r="K25" s="36">
        <f t="shared" si="1"/>
        <v>650</v>
      </c>
    </row>
    <row r="26" spans="1:11">
      <c r="A26" s="41" t="s">
        <v>17</v>
      </c>
      <c r="B26" s="90"/>
      <c r="C26" s="31" t="s">
        <v>26</v>
      </c>
      <c r="D26" s="33" t="s">
        <v>27</v>
      </c>
      <c r="E26" s="33" t="s">
        <v>28</v>
      </c>
      <c r="F26" s="40" t="s">
        <v>20</v>
      </c>
      <c r="G26" s="33"/>
      <c r="H26" s="33">
        <v>1</v>
      </c>
      <c r="I26" s="33">
        <f t="shared" si="0"/>
        <v>1</v>
      </c>
      <c r="J26" s="35">
        <v>650</v>
      </c>
      <c r="K26" s="36">
        <f t="shared" si="1"/>
        <v>650</v>
      </c>
    </row>
    <row r="27" spans="1:11">
      <c r="A27" s="41" t="s">
        <v>17</v>
      </c>
      <c r="B27" s="90"/>
      <c r="C27" s="31" t="s">
        <v>26</v>
      </c>
      <c r="D27" s="33" t="s">
        <v>27</v>
      </c>
      <c r="E27" s="33" t="s">
        <v>28</v>
      </c>
      <c r="F27" s="40" t="s">
        <v>20</v>
      </c>
      <c r="G27" s="33"/>
      <c r="H27" s="33">
        <v>1</v>
      </c>
      <c r="I27" s="33">
        <f t="shared" si="0"/>
        <v>1</v>
      </c>
      <c r="J27" s="35">
        <v>650</v>
      </c>
      <c r="K27" s="36">
        <f t="shared" si="1"/>
        <v>650</v>
      </c>
    </row>
    <row r="28" spans="1:11">
      <c r="A28" s="41" t="s">
        <v>17</v>
      </c>
      <c r="B28" s="90"/>
      <c r="C28" s="31" t="s">
        <v>26</v>
      </c>
      <c r="D28" s="33" t="s">
        <v>27</v>
      </c>
      <c r="E28" s="33" t="s">
        <v>28</v>
      </c>
      <c r="F28" s="40" t="s">
        <v>20</v>
      </c>
      <c r="G28" s="33"/>
      <c r="H28" s="33">
        <v>1</v>
      </c>
      <c r="I28" s="33">
        <f t="shared" si="0"/>
        <v>1</v>
      </c>
      <c r="J28" s="35">
        <v>650</v>
      </c>
      <c r="K28" s="36">
        <f t="shared" si="1"/>
        <v>650</v>
      </c>
    </row>
    <row r="29" spans="1:11">
      <c r="A29" s="41" t="s">
        <v>17</v>
      </c>
      <c r="B29" s="90"/>
      <c r="C29" s="31" t="s">
        <v>26</v>
      </c>
      <c r="D29" s="33" t="s">
        <v>27</v>
      </c>
      <c r="E29" s="33" t="s">
        <v>28</v>
      </c>
      <c r="F29" s="40" t="s">
        <v>20</v>
      </c>
      <c r="G29" s="33">
        <v>1</v>
      </c>
      <c r="H29" s="33"/>
      <c r="I29" s="33">
        <f t="shared" si="0"/>
        <v>1</v>
      </c>
      <c r="J29" s="35">
        <v>650</v>
      </c>
      <c r="K29" s="36">
        <f t="shared" si="1"/>
        <v>650</v>
      </c>
    </row>
    <row r="30" spans="1:11">
      <c r="A30" s="41" t="s">
        <v>17</v>
      </c>
      <c r="B30" s="90"/>
      <c r="C30" s="31" t="s">
        <v>26</v>
      </c>
      <c r="D30" s="33" t="s">
        <v>322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650</v>
      </c>
      <c r="K30" s="36">
        <f t="shared" si="1"/>
        <v>650</v>
      </c>
    </row>
    <row r="31" spans="1:11">
      <c r="A31" s="41" t="s">
        <v>17</v>
      </c>
      <c r="B31" s="90"/>
      <c r="C31" s="31" t="s">
        <v>32</v>
      </c>
      <c r="D31" s="33" t="s">
        <v>323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2500</v>
      </c>
      <c r="K31" s="36">
        <f t="shared" si="1"/>
        <v>2500</v>
      </c>
    </row>
    <row r="32" spans="1:11">
      <c r="A32" s="41" t="s">
        <v>17</v>
      </c>
      <c r="B32" s="90"/>
      <c r="C32" s="31" t="s">
        <v>32</v>
      </c>
      <c r="D32" s="33" t="s">
        <v>323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2500</v>
      </c>
      <c r="K32" s="36">
        <f t="shared" si="1"/>
        <v>2500</v>
      </c>
    </row>
    <row r="33" spans="1:11">
      <c r="A33" s="41" t="s">
        <v>17</v>
      </c>
      <c r="B33" s="90"/>
      <c r="C33" s="31" t="s">
        <v>26</v>
      </c>
      <c r="D33" s="33" t="s">
        <v>27</v>
      </c>
      <c r="E33" s="40" t="s">
        <v>20</v>
      </c>
      <c r="F33" s="40" t="s">
        <v>20</v>
      </c>
      <c r="G33" s="33"/>
      <c r="H33" s="33">
        <v>1</v>
      </c>
      <c r="I33" s="33">
        <f t="shared" si="0"/>
        <v>1</v>
      </c>
      <c r="J33" s="35">
        <v>650</v>
      </c>
      <c r="K33" s="36">
        <f t="shared" si="1"/>
        <v>650</v>
      </c>
    </row>
    <row r="34" spans="1:11">
      <c r="A34" s="41" t="s">
        <v>17</v>
      </c>
      <c r="B34" s="90"/>
      <c r="C34" s="31" t="s">
        <v>318</v>
      </c>
      <c r="D34" s="33" t="s">
        <v>43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1100</v>
      </c>
      <c r="K34" s="36">
        <f t="shared" si="1"/>
        <v>1100</v>
      </c>
    </row>
    <row r="35" spans="1:11">
      <c r="A35" s="41" t="s">
        <v>17</v>
      </c>
      <c r="B35" s="90"/>
      <c r="C35" s="31" t="s">
        <v>115</v>
      </c>
      <c r="D35" s="33" t="s">
        <v>324</v>
      </c>
      <c r="E35" s="33" t="s">
        <v>326</v>
      </c>
      <c r="F35" s="40" t="s">
        <v>20</v>
      </c>
      <c r="G35" s="33">
        <v>1</v>
      </c>
      <c r="H35" s="33"/>
      <c r="I35" s="33">
        <f t="shared" si="0"/>
        <v>1</v>
      </c>
      <c r="J35" s="35">
        <v>6500</v>
      </c>
      <c r="K35" s="36">
        <f t="shared" si="1"/>
        <v>6500</v>
      </c>
    </row>
    <row r="36" spans="1:11">
      <c r="A36" s="41" t="s">
        <v>17</v>
      </c>
      <c r="B36" s="90"/>
      <c r="C36" s="31" t="s">
        <v>319</v>
      </c>
      <c r="D36" s="33" t="s">
        <v>120</v>
      </c>
      <c r="E36" s="33" t="s">
        <v>327</v>
      </c>
      <c r="F36" s="40" t="s">
        <v>20</v>
      </c>
      <c r="G36" s="33">
        <v>1</v>
      </c>
      <c r="H36" s="33"/>
      <c r="I36" s="33">
        <f t="shared" si="0"/>
        <v>1</v>
      </c>
      <c r="J36" s="35">
        <v>52000</v>
      </c>
      <c r="K36" s="36">
        <f t="shared" si="1"/>
        <v>52000</v>
      </c>
    </row>
    <row r="37" spans="1:11">
      <c r="A37" s="41" t="s">
        <v>17</v>
      </c>
      <c r="B37" s="90" t="s">
        <v>727</v>
      </c>
      <c r="C37" s="31" t="s">
        <v>246</v>
      </c>
      <c r="D37" s="33" t="s">
        <v>43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45000</v>
      </c>
      <c r="K37" s="36">
        <f t="shared" si="1"/>
        <v>45000</v>
      </c>
    </row>
    <row r="38" spans="1:11" ht="15.75" thickBot="1">
      <c r="A38" s="42" t="s">
        <v>17</v>
      </c>
      <c r="B38" s="94"/>
      <c r="C38" s="32" t="s">
        <v>57</v>
      </c>
      <c r="D38" s="34" t="s">
        <v>43</v>
      </c>
      <c r="E38" s="34" t="s">
        <v>328</v>
      </c>
      <c r="F38" s="34" t="s">
        <v>329</v>
      </c>
      <c r="G38" s="34">
        <v>1</v>
      </c>
      <c r="H38" s="34"/>
      <c r="I38" s="34">
        <f t="shared" si="0"/>
        <v>1</v>
      </c>
      <c r="J38" s="37">
        <v>55000</v>
      </c>
      <c r="K38" s="38">
        <f t="shared" si="1"/>
        <v>55000</v>
      </c>
    </row>
    <row r="40" spans="1:11" ht="16.5" thickBot="1">
      <c r="A40" s="1" t="s">
        <v>15</v>
      </c>
      <c r="B40" s="1"/>
      <c r="E40" s="2"/>
      <c r="F40" s="3"/>
      <c r="G40" s="4"/>
      <c r="H40" s="4"/>
      <c r="I40" s="4"/>
    </row>
    <row r="41" spans="1:11" ht="15.75" thickBot="1">
      <c r="A41" s="5"/>
      <c r="B41" s="50"/>
      <c r="E41" s="2"/>
      <c r="F41" s="3"/>
      <c r="G41" s="17" t="s">
        <v>16</v>
      </c>
      <c r="H41" s="18"/>
      <c r="I41" s="18"/>
      <c r="J41" s="19"/>
      <c r="K41" s="6">
        <f>SUM(I6:I38)</f>
        <v>33</v>
      </c>
    </row>
    <row r="42" spans="1:11" ht="18.75">
      <c r="A42" s="7" t="s">
        <v>17</v>
      </c>
      <c r="B42" s="20" t="s">
        <v>18</v>
      </c>
      <c r="C42" s="21"/>
      <c r="E42" s="11"/>
      <c r="F42" s="3"/>
      <c r="G42" s="22" t="s">
        <v>19</v>
      </c>
      <c r="H42" s="23"/>
      <c r="I42" s="23"/>
      <c r="J42" s="24"/>
      <c r="K42" s="8">
        <f>SUM(K6:K38)</f>
        <v>284850</v>
      </c>
    </row>
    <row r="43" spans="1:11" ht="15.75" thickBot="1">
      <c r="A43" s="9" t="s">
        <v>20</v>
      </c>
      <c r="B43" s="13" t="s">
        <v>21</v>
      </c>
      <c r="C43" s="14"/>
      <c r="E43" s="11"/>
      <c r="F43" s="3"/>
      <c r="G43" s="129" t="s">
        <v>22</v>
      </c>
      <c r="H43" s="130"/>
      <c r="I43" s="130"/>
      <c r="J43" s="131"/>
      <c r="K43" s="10">
        <f>K42*0.07</f>
        <v>19939.500000000004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:B7"/>
    <mergeCell ref="B8:B22"/>
    <mergeCell ref="B23:B36"/>
    <mergeCell ref="B37:B38"/>
    <mergeCell ref="G43:J43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R1" sqref="R1"/>
    </sheetView>
  </sheetViews>
  <sheetFormatPr defaultRowHeight="15"/>
  <cols>
    <col min="1" max="1" width="5.5703125" customWidth="1"/>
    <col min="2" max="2" width="12.85546875" style="45" customWidth="1"/>
    <col min="3" max="3" width="19.140625" customWidth="1"/>
    <col min="4" max="4" width="11.42578125" customWidth="1"/>
    <col min="5" max="5" width="10.5703125" customWidth="1"/>
    <col min="6" max="6" width="14.7109375" customWidth="1"/>
    <col min="7" max="7" width="4.140625" customWidth="1"/>
    <col min="8" max="8" width="3.8554687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330</v>
      </c>
      <c r="G3" s="110"/>
      <c r="H3" s="110"/>
      <c r="I3" s="110"/>
      <c r="J3" s="110"/>
      <c r="K3" s="11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4.25" customHeight="1">
      <c r="A5" s="104"/>
      <c r="B5" s="87"/>
      <c r="C5" s="105"/>
      <c r="D5" s="105"/>
      <c r="E5" s="106"/>
      <c r="F5" s="107"/>
      <c r="G5" s="62" t="s">
        <v>13</v>
      </c>
      <c r="H5" s="62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26</v>
      </c>
      <c r="D6" s="33" t="s">
        <v>106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26</v>
      </c>
      <c r="D7" s="33" t="s">
        <v>27</v>
      </c>
      <c r="E7" s="33" t="s">
        <v>28</v>
      </c>
      <c r="F7" s="40" t="s">
        <v>20</v>
      </c>
      <c r="G7" s="33">
        <v>1</v>
      </c>
      <c r="H7" s="33"/>
      <c r="I7" s="33">
        <f t="shared" ref="I7:I57" si="0">H7+G7</f>
        <v>1</v>
      </c>
      <c r="J7" s="35">
        <v>650</v>
      </c>
      <c r="K7" s="36">
        <f t="shared" ref="K7:K57" si="1">J7*I7</f>
        <v>650</v>
      </c>
    </row>
    <row r="8" spans="1:11">
      <c r="A8" s="41" t="s">
        <v>17</v>
      </c>
      <c r="B8" s="59" t="s">
        <v>687</v>
      </c>
      <c r="C8" s="31" t="s">
        <v>111</v>
      </c>
      <c r="D8" s="33" t="s">
        <v>120</v>
      </c>
      <c r="E8" s="33" t="s">
        <v>335</v>
      </c>
      <c r="F8" s="33" t="s">
        <v>336</v>
      </c>
      <c r="G8" s="33">
        <v>1</v>
      </c>
      <c r="H8" s="33"/>
      <c r="I8" s="33">
        <f t="shared" si="0"/>
        <v>1</v>
      </c>
      <c r="J8" s="35">
        <v>45000</v>
      </c>
      <c r="K8" s="36">
        <f t="shared" si="1"/>
        <v>45000</v>
      </c>
    </row>
    <row r="9" spans="1:11">
      <c r="A9" s="41" t="s">
        <v>17</v>
      </c>
      <c r="B9" s="90" t="s">
        <v>331</v>
      </c>
      <c r="C9" s="31" t="s">
        <v>33</v>
      </c>
      <c r="D9" s="33" t="s">
        <v>324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1200</v>
      </c>
      <c r="K9" s="36">
        <f t="shared" si="1"/>
        <v>1200</v>
      </c>
    </row>
    <row r="10" spans="1:11">
      <c r="A10" s="41" t="s">
        <v>17</v>
      </c>
      <c r="B10" s="90"/>
      <c r="C10" s="31" t="s">
        <v>111</v>
      </c>
      <c r="D10" s="33" t="s">
        <v>232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45000</v>
      </c>
      <c r="K10" s="36">
        <f t="shared" si="1"/>
        <v>45000</v>
      </c>
    </row>
    <row r="11" spans="1:11">
      <c r="A11" s="41" t="s">
        <v>17</v>
      </c>
      <c r="B11" s="90" t="s">
        <v>728</v>
      </c>
      <c r="C11" s="31" t="s">
        <v>332</v>
      </c>
      <c r="D11" s="33" t="s">
        <v>333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38000</v>
      </c>
      <c r="K11" s="36">
        <f t="shared" si="1"/>
        <v>38000</v>
      </c>
    </row>
    <row r="12" spans="1:11">
      <c r="A12" s="41" t="s">
        <v>17</v>
      </c>
      <c r="B12" s="90"/>
      <c r="C12" s="31" t="s">
        <v>332</v>
      </c>
      <c r="D12" s="33" t="s">
        <v>333</v>
      </c>
      <c r="E12" s="33" t="s">
        <v>334</v>
      </c>
      <c r="F12" s="51" t="s">
        <v>337</v>
      </c>
      <c r="G12" s="33">
        <v>1</v>
      </c>
      <c r="H12" s="33"/>
      <c r="I12" s="33">
        <f t="shared" si="0"/>
        <v>1</v>
      </c>
      <c r="J12" s="35">
        <v>38000</v>
      </c>
      <c r="K12" s="36">
        <f t="shared" si="1"/>
        <v>38000</v>
      </c>
    </row>
    <row r="13" spans="1:11">
      <c r="A13" s="41" t="s">
        <v>17</v>
      </c>
      <c r="B13" s="90"/>
      <c r="C13" s="31" t="s">
        <v>332</v>
      </c>
      <c r="D13" s="33" t="s">
        <v>333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38000</v>
      </c>
      <c r="K13" s="36">
        <f t="shared" si="1"/>
        <v>38000</v>
      </c>
    </row>
    <row r="14" spans="1:11">
      <c r="A14" s="41" t="s">
        <v>17</v>
      </c>
      <c r="B14" s="90"/>
      <c r="C14" s="31" t="s">
        <v>246</v>
      </c>
      <c r="D14" s="33" t="s">
        <v>241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45000</v>
      </c>
      <c r="K14" s="36">
        <f t="shared" si="1"/>
        <v>45000</v>
      </c>
    </row>
    <row r="15" spans="1:11">
      <c r="A15" s="41" t="s">
        <v>17</v>
      </c>
      <c r="B15" s="90"/>
      <c r="C15" s="31" t="s">
        <v>36</v>
      </c>
      <c r="D15" s="33" t="s">
        <v>242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2500</v>
      </c>
      <c r="K15" s="36">
        <f t="shared" si="1"/>
        <v>2500</v>
      </c>
    </row>
    <row r="16" spans="1:11">
      <c r="A16" s="41" t="s">
        <v>17</v>
      </c>
      <c r="B16" s="90"/>
      <c r="C16" s="31" t="s">
        <v>30</v>
      </c>
      <c r="D16" s="33" t="s">
        <v>241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90"/>
      <c r="C17" s="31" t="s">
        <v>34</v>
      </c>
      <c r="D17" s="33" t="s">
        <v>241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65000</v>
      </c>
      <c r="K17" s="36">
        <f t="shared" si="1"/>
        <v>65000</v>
      </c>
    </row>
    <row r="18" spans="1:11">
      <c r="A18" s="41" t="s">
        <v>17</v>
      </c>
      <c r="B18" s="90"/>
      <c r="C18" s="31" t="s">
        <v>111</v>
      </c>
      <c r="D18" s="33" t="s">
        <v>118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45000</v>
      </c>
      <c r="K18" s="36">
        <f t="shared" si="1"/>
        <v>45000</v>
      </c>
    </row>
    <row r="19" spans="1:11">
      <c r="A19" s="41" t="s">
        <v>17</v>
      </c>
      <c r="B19" s="90"/>
      <c r="C19" s="31" t="s">
        <v>111</v>
      </c>
      <c r="D19" s="33" t="s">
        <v>118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45000</v>
      </c>
      <c r="K19" s="36">
        <f t="shared" si="1"/>
        <v>45000</v>
      </c>
    </row>
    <row r="20" spans="1:11">
      <c r="A20" s="41" t="s">
        <v>17</v>
      </c>
      <c r="B20" s="90"/>
      <c r="C20" s="31" t="s">
        <v>33</v>
      </c>
      <c r="D20" s="33" t="s">
        <v>324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1200</v>
      </c>
      <c r="K20" s="36">
        <f t="shared" si="1"/>
        <v>1200</v>
      </c>
    </row>
    <row r="21" spans="1:11">
      <c r="A21" s="41" t="s">
        <v>17</v>
      </c>
      <c r="B21" s="90"/>
      <c r="C21" s="31" t="s">
        <v>35</v>
      </c>
      <c r="D21" s="33" t="s">
        <v>233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90"/>
      <c r="C22" s="31" t="s">
        <v>128</v>
      </c>
      <c r="D22" s="33" t="s">
        <v>241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6500</v>
      </c>
      <c r="K22" s="36">
        <f t="shared" si="1"/>
        <v>6500</v>
      </c>
    </row>
    <row r="23" spans="1:11">
      <c r="A23" s="41" t="s">
        <v>17</v>
      </c>
      <c r="B23" s="91" t="s">
        <v>37</v>
      </c>
      <c r="C23" s="31" t="s">
        <v>33</v>
      </c>
      <c r="D23" s="33" t="s">
        <v>306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1200</v>
      </c>
      <c r="K23" s="36">
        <f t="shared" si="1"/>
        <v>1200</v>
      </c>
    </row>
    <row r="24" spans="1:11">
      <c r="A24" s="41" t="s">
        <v>17</v>
      </c>
      <c r="B24" s="92"/>
      <c r="C24" s="31" t="s">
        <v>30</v>
      </c>
      <c r="D24" s="33" t="s">
        <v>241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6500</v>
      </c>
      <c r="K24" s="36">
        <f t="shared" si="1"/>
        <v>6500</v>
      </c>
    </row>
    <row r="25" spans="1:11">
      <c r="A25" s="41" t="s">
        <v>17</v>
      </c>
      <c r="B25" s="93"/>
      <c r="C25" s="31" t="s">
        <v>34</v>
      </c>
      <c r="D25" s="33" t="s">
        <v>241</v>
      </c>
      <c r="E25" s="40" t="s">
        <v>20</v>
      </c>
      <c r="F25" s="40" t="s">
        <v>20</v>
      </c>
      <c r="G25" s="33">
        <v>1</v>
      </c>
      <c r="H25" s="33"/>
      <c r="I25" s="33">
        <f t="shared" si="0"/>
        <v>1</v>
      </c>
      <c r="J25" s="35">
        <v>65000</v>
      </c>
      <c r="K25" s="36">
        <f t="shared" si="1"/>
        <v>65000</v>
      </c>
    </row>
    <row r="26" spans="1:11">
      <c r="A26" s="41" t="s">
        <v>17</v>
      </c>
      <c r="B26" s="59" t="s">
        <v>153</v>
      </c>
      <c r="C26" s="31" t="s">
        <v>98</v>
      </c>
      <c r="D26" s="33" t="s">
        <v>251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450000</v>
      </c>
      <c r="K26" s="36">
        <f t="shared" si="1"/>
        <v>450000</v>
      </c>
    </row>
    <row r="27" spans="1:11">
      <c r="A27" s="41" t="s">
        <v>17</v>
      </c>
      <c r="B27" s="90" t="s">
        <v>79</v>
      </c>
      <c r="C27" s="31" t="s">
        <v>338</v>
      </c>
      <c r="D27" s="33" t="s">
        <v>89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150000</v>
      </c>
      <c r="K27" s="36">
        <f t="shared" si="1"/>
        <v>150000</v>
      </c>
    </row>
    <row r="28" spans="1:11">
      <c r="A28" s="41" t="s">
        <v>17</v>
      </c>
      <c r="B28" s="90"/>
      <c r="C28" s="31" t="s">
        <v>339</v>
      </c>
      <c r="D28" s="33" t="s">
        <v>241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4500</v>
      </c>
      <c r="K28" s="36">
        <f t="shared" si="1"/>
        <v>4500</v>
      </c>
    </row>
    <row r="29" spans="1:11">
      <c r="A29" s="41" t="s">
        <v>17</v>
      </c>
      <c r="B29" s="90"/>
      <c r="C29" s="31" t="s">
        <v>30</v>
      </c>
      <c r="D29" s="33" t="s">
        <v>241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6500</v>
      </c>
      <c r="K29" s="36">
        <f t="shared" si="1"/>
        <v>6500</v>
      </c>
    </row>
    <row r="30" spans="1:11">
      <c r="A30" s="41" t="s">
        <v>17</v>
      </c>
      <c r="B30" s="90" t="s">
        <v>260</v>
      </c>
      <c r="C30" s="31" t="s">
        <v>54</v>
      </c>
      <c r="D30" s="33" t="s">
        <v>58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6500</v>
      </c>
      <c r="K30" s="36">
        <f t="shared" si="1"/>
        <v>6500</v>
      </c>
    </row>
    <row r="31" spans="1:11">
      <c r="A31" s="41" t="s">
        <v>17</v>
      </c>
      <c r="B31" s="90"/>
      <c r="C31" s="31" t="s">
        <v>33</v>
      </c>
      <c r="D31" s="33" t="s">
        <v>306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1200</v>
      </c>
      <c r="K31" s="36">
        <f t="shared" si="1"/>
        <v>1200</v>
      </c>
    </row>
    <row r="32" spans="1:11">
      <c r="A32" s="41" t="s">
        <v>17</v>
      </c>
      <c r="B32" s="90"/>
      <c r="C32" s="31" t="s">
        <v>30</v>
      </c>
      <c r="D32" s="33" t="s">
        <v>241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6500</v>
      </c>
      <c r="K32" s="36">
        <f t="shared" si="1"/>
        <v>6500</v>
      </c>
    </row>
    <row r="33" spans="1:11">
      <c r="A33" s="41" t="s">
        <v>17</v>
      </c>
      <c r="B33" s="90"/>
      <c r="C33" s="31" t="s">
        <v>303</v>
      </c>
      <c r="D33" s="33" t="s">
        <v>309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4500</v>
      </c>
      <c r="K33" s="36">
        <f t="shared" si="1"/>
        <v>4500</v>
      </c>
    </row>
    <row r="34" spans="1:11">
      <c r="A34" s="41" t="s">
        <v>17</v>
      </c>
      <c r="B34" s="90"/>
      <c r="C34" s="31" t="s">
        <v>302</v>
      </c>
      <c r="D34" s="33" t="s">
        <v>341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15000</v>
      </c>
      <c r="K34" s="36">
        <f t="shared" si="1"/>
        <v>15000</v>
      </c>
    </row>
    <row r="35" spans="1:11">
      <c r="A35" s="41" t="s">
        <v>17</v>
      </c>
      <c r="B35" s="90"/>
      <c r="C35" s="31" t="s">
        <v>340</v>
      </c>
      <c r="D35" s="33" t="s">
        <v>241</v>
      </c>
      <c r="E35" s="40" t="s">
        <v>20</v>
      </c>
      <c r="F35" s="40" t="s">
        <v>20</v>
      </c>
      <c r="G35" s="33"/>
      <c r="H35" s="33">
        <v>1</v>
      </c>
      <c r="I35" s="33">
        <f t="shared" si="0"/>
        <v>1</v>
      </c>
      <c r="J35" s="35">
        <v>30000</v>
      </c>
      <c r="K35" s="36">
        <f t="shared" si="1"/>
        <v>30000</v>
      </c>
    </row>
    <row r="36" spans="1:11">
      <c r="A36" s="41" t="s">
        <v>17</v>
      </c>
      <c r="B36" s="90"/>
      <c r="C36" s="31" t="s">
        <v>342</v>
      </c>
      <c r="D36" s="40" t="s">
        <v>20</v>
      </c>
      <c r="E36" s="40" t="s">
        <v>20</v>
      </c>
      <c r="F36" s="40" t="s">
        <v>20</v>
      </c>
      <c r="G36" s="33"/>
      <c r="H36" s="33">
        <v>1</v>
      </c>
      <c r="I36" s="33">
        <f t="shared" si="0"/>
        <v>1</v>
      </c>
      <c r="J36" s="35">
        <v>18500</v>
      </c>
      <c r="K36" s="36">
        <f t="shared" si="1"/>
        <v>18500</v>
      </c>
    </row>
    <row r="37" spans="1:11">
      <c r="A37" s="41" t="s">
        <v>17</v>
      </c>
      <c r="B37" s="90"/>
      <c r="C37" s="31" t="s">
        <v>343</v>
      </c>
      <c r="D37" s="40" t="s">
        <v>20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30000</v>
      </c>
      <c r="K37" s="36">
        <f t="shared" si="1"/>
        <v>30000</v>
      </c>
    </row>
    <row r="38" spans="1:11">
      <c r="A38" s="41" t="s">
        <v>17</v>
      </c>
      <c r="B38" s="90"/>
      <c r="C38" s="31" t="s">
        <v>344</v>
      </c>
      <c r="D38" s="33" t="s">
        <v>241</v>
      </c>
      <c r="E38" s="40" t="s">
        <v>20</v>
      </c>
      <c r="F38" s="40" t="s">
        <v>20</v>
      </c>
      <c r="G38" s="33"/>
      <c r="H38" s="33">
        <v>1</v>
      </c>
      <c r="I38" s="33">
        <f t="shared" si="0"/>
        <v>1</v>
      </c>
      <c r="J38" s="35">
        <v>6500</v>
      </c>
      <c r="K38" s="36">
        <f t="shared" si="1"/>
        <v>6500</v>
      </c>
    </row>
    <row r="39" spans="1:11">
      <c r="A39" s="41" t="s">
        <v>17</v>
      </c>
      <c r="B39" s="90"/>
      <c r="C39" s="31" t="s">
        <v>55</v>
      </c>
      <c r="D39" s="40" t="s">
        <v>20</v>
      </c>
      <c r="E39" s="40" t="s">
        <v>20</v>
      </c>
      <c r="F39" s="40" t="s">
        <v>20</v>
      </c>
      <c r="G39" s="33"/>
      <c r="H39" s="33">
        <v>1</v>
      </c>
      <c r="I39" s="33">
        <f t="shared" si="0"/>
        <v>1</v>
      </c>
      <c r="J39" s="35">
        <v>375000</v>
      </c>
      <c r="K39" s="36">
        <f t="shared" si="1"/>
        <v>375000</v>
      </c>
    </row>
    <row r="40" spans="1:11">
      <c r="A40" s="41" t="s">
        <v>17</v>
      </c>
      <c r="B40" s="90"/>
      <c r="C40" s="31" t="s">
        <v>345</v>
      </c>
      <c r="D40" s="33" t="s">
        <v>86</v>
      </c>
      <c r="E40" s="33" t="s">
        <v>346</v>
      </c>
      <c r="F40" s="40" t="s">
        <v>20</v>
      </c>
      <c r="G40" s="33">
        <v>1</v>
      </c>
      <c r="H40" s="33"/>
      <c r="I40" s="33">
        <f t="shared" si="0"/>
        <v>1</v>
      </c>
      <c r="J40" s="35">
        <v>200000</v>
      </c>
      <c r="K40" s="36">
        <f t="shared" si="1"/>
        <v>200000</v>
      </c>
    </row>
    <row r="41" spans="1:11">
      <c r="A41" s="41" t="s">
        <v>17</v>
      </c>
      <c r="B41" s="91" t="s">
        <v>39</v>
      </c>
      <c r="C41" s="31" t="s">
        <v>41</v>
      </c>
      <c r="D41" s="33" t="s">
        <v>348</v>
      </c>
      <c r="E41" s="40" t="s">
        <v>20</v>
      </c>
      <c r="F41" s="40" t="s">
        <v>20</v>
      </c>
      <c r="G41" s="33">
        <v>1</v>
      </c>
      <c r="H41" s="33"/>
      <c r="I41" s="33">
        <f t="shared" si="0"/>
        <v>1</v>
      </c>
      <c r="J41" s="35">
        <v>250000</v>
      </c>
      <c r="K41" s="36">
        <f t="shared" si="1"/>
        <v>250000</v>
      </c>
    </row>
    <row r="42" spans="1:11">
      <c r="A42" s="41" t="s">
        <v>17</v>
      </c>
      <c r="B42" s="92"/>
      <c r="C42" s="31" t="s">
        <v>40</v>
      </c>
      <c r="D42" s="33" t="s">
        <v>348</v>
      </c>
      <c r="E42" s="40" t="s">
        <v>20</v>
      </c>
      <c r="F42" s="40" t="s">
        <v>20</v>
      </c>
      <c r="G42" s="33">
        <v>1</v>
      </c>
      <c r="H42" s="33"/>
      <c r="I42" s="33">
        <f t="shared" si="0"/>
        <v>1</v>
      </c>
      <c r="J42" s="35">
        <v>250000</v>
      </c>
      <c r="K42" s="36">
        <f t="shared" si="1"/>
        <v>250000</v>
      </c>
    </row>
    <row r="43" spans="1:11">
      <c r="A43" s="41" t="s">
        <v>17</v>
      </c>
      <c r="B43" s="92"/>
      <c r="C43" s="31" t="s">
        <v>32</v>
      </c>
      <c r="D43" s="33" t="s">
        <v>194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2500</v>
      </c>
      <c r="K43" s="36">
        <f t="shared" si="1"/>
        <v>2500</v>
      </c>
    </row>
    <row r="44" spans="1:11">
      <c r="A44" s="41" t="s">
        <v>17</v>
      </c>
      <c r="B44" s="92"/>
      <c r="C44" s="31" t="s">
        <v>26</v>
      </c>
      <c r="D44" s="33" t="s">
        <v>27</v>
      </c>
      <c r="E44" s="40" t="s">
        <v>20</v>
      </c>
      <c r="F44" s="40" t="s">
        <v>20</v>
      </c>
      <c r="G44" s="33">
        <v>1</v>
      </c>
      <c r="H44" s="33"/>
      <c r="I44" s="33">
        <f t="shared" si="0"/>
        <v>1</v>
      </c>
      <c r="J44" s="35">
        <v>650</v>
      </c>
      <c r="K44" s="36">
        <f t="shared" si="1"/>
        <v>650</v>
      </c>
    </row>
    <row r="45" spans="1:11">
      <c r="A45" s="41" t="s">
        <v>17</v>
      </c>
      <c r="B45" s="92"/>
      <c r="C45" s="31" t="s">
        <v>230</v>
      </c>
      <c r="D45" s="33" t="s">
        <v>213</v>
      </c>
      <c r="E45" s="40" t="s">
        <v>20</v>
      </c>
      <c r="F45" s="40" t="s">
        <v>20</v>
      </c>
      <c r="G45" s="33">
        <v>1</v>
      </c>
      <c r="H45" s="33"/>
      <c r="I45" s="33">
        <f t="shared" si="0"/>
        <v>1</v>
      </c>
      <c r="J45" s="35">
        <v>1200</v>
      </c>
      <c r="K45" s="36">
        <f t="shared" si="1"/>
        <v>1200</v>
      </c>
    </row>
    <row r="46" spans="1:11">
      <c r="A46" s="41" t="s">
        <v>17</v>
      </c>
      <c r="B46" s="92"/>
      <c r="C46" s="31" t="s">
        <v>30</v>
      </c>
      <c r="D46" s="33" t="s">
        <v>241</v>
      </c>
      <c r="E46" s="40" t="s">
        <v>20</v>
      </c>
      <c r="F46" s="40" t="s">
        <v>20</v>
      </c>
      <c r="G46" s="33"/>
      <c r="H46" s="33">
        <v>1</v>
      </c>
      <c r="I46" s="33">
        <f t="shared" si="0"/>
        <v>1</v>
      </c>
      <c r="J46" s="35">
        <v>6500</v>
      </c>
      <c r="K46" s="36">
        <f t="shared" si="1"/>
        <v>6500</v>
      </c>
    </row>
    <row r="47" spans="1:11">
      <c r="A47" s="41" t="s">
        <v>17</v>
      </c>
      <c r="B47" s="92"/>
      <c r="C47" s="31" t="s">
        <v>347</v>
      </c>
      <c r="D47" s="40" t="s">
        <v>20</v>
      </c>
      <c r="E47" s="40" t="s">
        <v>20</v>
      </c>
      <c r="F47" s="40" t="s">
        <v>20</v>
      </c>
      <c r="G47" s="33">
        <v>1</v>
      </c>
      <c r="H47" s="33"/>
      <c r="I47" s="33">
        <f t="shared" si="0"/>
        <v>1</v>
      </c>
      <c r="J47" s="35">
        <v>1100</v>
      </c>
      <c r="K47" s="36">
        <f t="shared" si="1"/>
        <v>1100</v>
      </c>
    </row>
    <row r="48" spans="1:11">
      <c r="A48" s="41" t="s">
        <v>17</v>
      </c>
      <c r="B48" s="92"/>
      <c r="C48" s="31" t="s">
        <v>347</v>
      </c>
      <c r="D48" s="40" t="s">
        <v>20</v>
      </c>
      <c r="E48" s="40" t="s">
        <v>20</v>
      </c>
      <c r="F48" s="40" t="s">
        <v>20</v>
      </c>
      <c r="G48" s="33">
        <v>1</v>
      </c>
      <c r="H48" s="33"/>
      <c r="I48" s="33">
        <f t="shared" si="0"/>
        <v>1</v>
      </c>
      <c r="J48" s="35">
        <v>1100</v>
      </c>
      <c r="K48" s="36">
        <f t="shared" si="1"/>
        <v>1100</v>
      </c>
    </row>
    <row r="49" spans="1:11">
      <c r="A49" s="41" t="s">
        <v>17</v>
      </c>
      <c r="B49" s="92"/>
      <c r="C49" s="31" t="s">
        <v>33</v>
      </c>
      <c r="D49" s="33" t="s">
        <v>306</v>
      </c>
      <c r="E49" s="40" t="s">
        <v>20</v>
      </c>
      <c r="F49" s="40" t="s">
        <v>20</v>
      </c>
      <c r="G49" s="33">
        <v>1</v>
      </c>
      <c r="H49" s="33"/>
      <c r="I49" s="33">
        <f t="shared" si="0"/>
        <v>1</v>
      </c>
      <c r="J49" s="35">
        <v>1200</v>
      </c>
      <c r="K49" s="36">
        <f t="shared" si="1"/>
        <v>1200</v>
      </c>
    </row>
    <row r="50" spans="1:11">
      <c r="A50" s="41" t="s">
        <v>17</v>
      </c>
      <c r="B50" s="92"/>
      <c r="C50" s="31" t="s">
        <v>131</v>
      </c>
      <c r="D50" s="33" t="s">
        <v>241</v>
      </c>
      <c r="E50" s="40" t="s">
        <v>20</v>
      </c>
      <c r="F50" s="40" t="s">
        <v>20</v>
      </c>
      <c r="G50" s="33">
        <v>1</v>
      </c>
      <c r="H50" s="33"/>
      <c r="I50" s="33">
        <f t="shared" si="0"/>
        <v>1</v>
      </c>
      <c r="J50" s="35">
        <v>6500</v>
      </c>
      <c r="K50" s="36">
        <f t="shared" si="1"/>
        <v>6500</v>
      </c>
    </row>
    <row r="51" spans="1:11" ht="15.75" thickBot="1">
      <c r="A51" s="42" t="s">
        <v>17</v>
      </c>
      <c r="B51" s="122"/>
      <c r="C51" s="32" t="s">
        <v>26</v>
      </c>
      <c r="D51" s="34" t="s">
        <v>27</v>
      </c>
      <c r="E51" s="34">
        <v>896172</v>
      </c>
      <c r="F51" s="43" t="s">
        <v>20</v>
      </c>
      <c r="G51" s="34">
        <v>1</v>
      </c>
      <c r="H51" s="34"/>
      <c r="I51" s="34">
        <f t="shared" si="0"/>
        <v>1</v>
      </c>
      <c r="J51" s="37">
        <v>650</v>
      </c>
      <c r="K51" s="38">
        <f t="shared" si="1"/>
        <v>650</v>
      </c>
    </row>
    <row r="52" spans="1:11">
      <c r="A52" s="65" t="s">
        <v>17</v>
      </c>
      <c r="B52" s="92" t="s">
        <v>39</v>
      </c>
      <c r="C52" s="66" t="s">
        <v>26</v>
      </c>
      <c r="D52" s="67" t="s">
        <v>27</v>
      </c>
      <c r="E52" s="68" t="s">
        <v>20</v>
      </c>
      <c r="F52" s="68" t="s">
        <v>20</v>
      </c>
      <c r="G52" s="67"/>
      <c r="H52" s="67">
        <v>1</v>
      </c>
      <c r="I52" s="67">
        <f t="shared" si="0"/>
        <v>1</v>
      </c>
      <c r="J52" s="69">
        <v>650</v>
      </c>
      <c r="K52" s="70">
        <f t="shared" si="1"/>
        <v>650</v>
      </c>
    </row>
    <row r="53" spans="1:11">
      <c r="A53" s="41" t="s">
        <v>17</v>
      </c>
      <c r="B53" s="92"/>
      <c r="C53" s="31" t="s">
        <v>26</v>
      </c>
      <c r="D53" s="33" t="s">
        <v>27</v>
      </c>
      <c r="E53" s="40" t="s">
        <v>20</v>
      </c>
      <c r="F53" s="40" t="s">
        <v>20</v>
      </c>
      <c r="G53" s="33"/>
      <c r="H53" s="33">
        <v>1</v>
      </c>
      <c r="I53" s="33">
        <f t="shared" si="0"/>
        <v>1</v>
      </c>
      <c r="J53" s="35">
        <v>650</v>
      </c>
      <c r="K53" s="36">
        <f t="shared" si="1"/>
        <v>650</v>
      </c>
    </row>
    <row r="54" spans="1:11">
      <c r="A54" s="41" t="s">
        <v>17</v>
      </c>
      <c r="B54" s="92"/>
      <c r="C54" s="31" t="s">
        <v>26</v>
      </c>
      <c r="D54" s="33" t="s">
        <v>27</v>
      </c>
      <c r="E54" s="40" t="s">
        <v>20</v>
      </c>
      <c r="F54" s="40" t="s">
        <v>20</v>
      </c>
      <c r="G54" s="33"/>
      <c r="H54" s="33">
        <v>1</v>
      </c>
      <c r="I54" s="33">
        <f t="shared" si="0"/>
        <v>1</v>
      </c>
      <c r="J54" s="35">
        <v>650</v>
      </c>
      <c r="K54" s="36">
        <f t="shared" si="1"/>
        <v>650</v>
      </c>
    </row>
    <row r="55" spans="1:11">
      <c r="A55" s="41" t="s">
        <v>17</v>
      </c>
      <c r="B55" s="92"/>
      <c r="C55" s="31" t="s">
        <v>33</v>
      </c>
      <c r="D55" s="33" t="s">
        <v>306</v>
      </c>
      <c r="E55" s="40" t="s">
        <v>20</v>
      </c>
      <c r="F55" s="40" t="s">
        <v>20</v>
      </c>
      <c r="G55" s="33"/>
      <c r="H55" s="33">
        <v>1</v>
      </c>
      <c r="I55" s="33">
        <f t="shared" si="0"/>
        <v>1</v>
      </c>
      <c r="J55" s="35">
        <v>1200</v>
      </c>
      <c r="K55" s="36">
        <f t="shared" si="1"/>
        <v>1200</v>
      </c>
    </row>
    <row r="56" spans="1:11">
      <c r="A56" s="41" t="s">
        <v>17</v>
      </c>
      <c r="B56" s="92"/>
      <c r="C56" s="31" t="s">
        <v>33</v>
      </c>
      <c r="D56" s="33" t="s">
        <v>306</v>
      </c>
      <c r="E56" s="40" t="s">
        <v>20</v>
      </c>
      <c r="F56" s="40" t="s">
        <v>20</v>
      </c>
      <c r="G56" s="33"/>
      <c r="H56" s="33">
        <v>1</v>
      </c>
      <c r="I56" s="33">
        <f t="shared" si="0"/>
        <v>1</v>
      </c>
      <c r="J56" s="35">
        <v>1200</v>
      </c>
      <c r="K56" s="36">
        <f t="shared" si="1"/>
        <v>1200</v>
      </c>
    </row>
    <row r="57" spans="1:11" ht="15.75" thickBot="1">
      <c r="A57" s="42" t="s">
        <v>17</v>
      </c>
      <c r="B57" s="122"/>
      <c r="C57" s="32" t="s">
        <v>33</v>
      </c>
      <c r="D57" s="34" t="s">
        <v>306</v>
      </c>
      <c r="E57" s="43" t="s">
        <v>20</v>
      </c>
      <c r="F57" s="43" t="s">
        <v>20</v>
      </c>
      <c r="G57" s="34"/>
      <c r="H57" s="34">
        <v>1</v>
      </c>
      <c r="I57" s="34">
        <f t="shared" si="0"/>
        <v>1</v>
      </c>
      <c r="J57" s="37">
        <v>1200</v>
      </c>
      <c r="K57" s="38">
        <f t="shared" si="1"/>
        <v>1200</v>
      </c>
    </row>
    <row r="59" spans="1:11" ht="16.5" thickBot="1">
      <c r="A59" s="1" t="s">
        <v>15</v>
      </c>
      <c r="B59" s="1"/>
      <c r="E59" s="2"/>
      <c r="F59" s="3"/>
      <c r="G59" s="4"/>
      <c r="H59" s="4"/>
      <c r="I59" s="4"/>
    </row>
    <row r="60" spans="1:11" ht="15.75" thickBot="1">
      <c r="A60" s="5"/>
      <c r="B60" s="50"/>
      <c r="E60" s="2"/>
      <c r="F60" s="3"/>
      <c r="G60" s="17" t="s">
        <v>16</v>
      </c>
      <c r="H60" s="18"/>
      <c r="I60" s="18"/>
      <c r="J60" s="19"/>
      <c r="K60" s="6">
        <f>SUM(I6:I57)</f>
        <v>52</v>
      </c>
    </row>
    <row r="61" spans="1:11" ht="18.75">
      <c r="A61" s="7" t="s">
        <v>17</v>
      </c>
      <c r="B61" s="20" t="s">
        <v>18</v>
      </c>
      <c r="C61" s="21"/>
      <c r="E61" s="11"/>
      <c r="F61" s="3"/>
      <c r="G61" s="22" t="s">
        <v>19</v>
      </c>
      <c r="H61" s="23"/>
      <c r="I61" s="23"/>
      <c r="J61" s="24"/>
      <c r="K61" s="8">
        <f>SUM(K6:K57)</f>
        <v>2334050</v>
      </c>
    </row>
    <row r="62" spans="1:11" ht="15.75" thickBot="1">
      <c r="A62" s="9" t="s">
        <v>20</v>
      </c>
      <c r="B62" s="13" t="s">
        <v>21</v>
      </c>
      <c r="C62" s="14"/>
      <c r="E62" s="11"/>
      <c r="F62" s="3"/>
      <c r="G62" s="129" t="s">
        <v>22</v>
      </c>
      <c r="H62" s="130"/>
      <c r="I62" s="130"/>
      <c r="J62" s="131"/>
      <c r="K62" s="10">
        <f>K61*0.07</f>
        <v>163383.50000000003</v>
      </c>
    </row>
  </sheetData>
  <mergeCells count="26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30:B40"/>
    <mergeCell ref="G62:J62"/>
    <mergeCell ref="B6:B7"/>
    <mergeCell ref="B9:B10"/>
    <mergeCell ref="B11:B22"/>
    <mergeCell ref="B23:B25"/>
    <mergeCell ref="B27:B29"/>
    <mergeCell ref="B41:B51"/>
    <mergeCell ref="B52:B57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20"/>
  <sheetViews>
    <sheetView workbookViewId="0">
      <selection activeCell="N1" sqref="N1"/>
    </sheetView>
  </sheetViews>
  <sheetFormatPr defaultRowHeight="15"/>
  <cols>
    <col min="1" max="1" width="5.42578125" customWidth="1"/>
    <col min="2" max="2" width="14.5703125" style="45" customWidth="1"/>
    <col min="3" max="3" width="19" customWidth="1"/>
    <col min="4" max="4" width="11.7109375" customWidth="1"/>
    <col min="5" max="5" width="9.85546875" customWidth="1"/>
    <col min="6" max="6" width="16.7109375" customWidth="1"/>
    <col min="7" max="7" width="4.140625" customWidth="1"/>
    <col min="8" max="8" width="3.42578125" customWidth="1"/>
    <col min="9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42226</v>
      </c>
      <c r="K2" s="119"/>
    </row>
    <row r="3" spans="1:11" ht="18" customHeight="1">
      <c r="A3" s="108" t="s">
        <v>2</v>
      </c>
      <c r="B3" s="109"/>
      <c r="C3" s="109"/>
      <c r="D3" s="109"/>
      <c r="E3" s="109"/>
      <c r="F3" s="90" t="s">
        <v>349</v>
      </c>
      <c r="G3" s="90"/>
      <c r="H3" s="90"/>
      <c r="I3" s="90"/>
      <c r="J3" s="90"/>
      <c r="K3" s="121"/>
    </row>
    <row r="4" spans="1:11" ht="22.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05"/>
      <c r="E5" s="106"/>
      <c r="F5" s="107"/>
      <c r="G5" s="62" t="s">
        <v>13</v>
      </c>
      <c r="H5" s="62" t="s">
        <v>14</v>
      </c>
      <c r="I5" s="88"/>
      <c r="J5" s="89"/>
      <c r="K5" s="95"/>
    </row>
    <row r="6" spans="1:11">
      <c r="A6" s="41" t="s">
        <v>17</v>
      </c>
      <c r="B6" s="91" t="s">
        <v>350</v>
      </c>
      <c r="C6" s="31" t="s">
        <v>40</v>
      </c>
      <c r="D6" s="33" t="s">
        <v>351</v>
      </c>
      <c r="E6" s="33" t="s">
        <v>352</v>
      </c>
      <c r="F6" s="51">
        <v>44713181</v>
      </c>
      <c r="G6" s="33">
        <v>1</v>
      </c>
      <c r="H6" s="33"/>
      <c r="I6" s="33">
        <f>H6+G6</f>
        <v>1</v>
      </c>
      <c r="J6" s="35">
        <v>250000</v>
      </c>
      <c r="K6" s="36">
        <f>J6*I6</f>
        <v>250000</v>
      </c>
    </row>
    <row r="7" spans="1:11">
      <c r="A7" s="41" t="s">
        <v>17</v>
      </c>
      <c r="B7" s="92"/>
      <c r="C7" s="31" t="s">
        <v>353</v>
      </c>
      <c r="D7" s="33" t="s">
        <v>354</v>
      </c>
      <c r="E7" s="40" t="s">
        <v>20</v>
      </c>
      <c r="F7" s="51" t="s">
        <v>355</v>
      </c>
      <c r="G7" s="33">
        <v>1</v>
      </c>
      <c r="H7" s="33"/>
      <c r="I7" s="33">
        <f t="shared" ref="I7:I70" si="0">H7+G7</f>
        <v>1</v>
      </c>
      <c r="J7" s="35">
        <v>45000</v>
      </c>
      <c r="K7" s="36">
        <f t="shared" ref="K7:K70" si="1">J7*I7</f>
        <v>45000</v>
      </c>
    </row>
    <row r="8" spans="1:11">
      <c r="A8" s="41" t="s">
        <v>17</v>
      </c>
      <c r="B8" s="92"/>
      <c r="C8" s="31" t="s">
        <v>353</v>
      </c>
      <c r="D8" s="33" t="s">
        <v>354</v>
      </c>
      <c r="E8" s="40" t="s">
        <v>20</v>
      </c>
      <c r="F8" s="51" t="s">
        <v>356</v>
      </c>
      <c r="G8" s="33">
        <v>1</v>
      </c>
      <c r="H8" s="33"/>
      <c r="I8" s="33">
        <f t="shared" si="0"/>
        <v>1</v>
      </c>
      <c r="J8" s="35">
        <v>45000</v>
      </c>
      <c r="K8" s="36">
        <f t="shared" si="1"/>
        <v>45000</v>
      </c>
    </row>
    <row r="9" spans="1:11">
      <c r="A9" s="41" t="s">
        <v>17</v>
      </c>
      <c r="B9" s="92"/>
      <c r="C9" s="31" t="s">
        <v>353</v>
      </c>
      <c r="D9" s="33" t="s">
        <v>354</v>
      </c>
      <c r="E9" s="40" t="s">
        <v>20</v>
      </c>
      <c r="F9" s="51" t="s">
        <v>357</v>
      </c>
      <c r="G9" s="33">
        <v>1</v>
      </c>
      <c r="H9" s="33"/>
      <c r="I9" s="33">
        <f t="shared" si="0"/>
        <v>1</v>
      </c>
      <c r="J9" s="35">
        <v>45000</v>
      </c>
      <c r="K9" s="36">
        <f t="shared" si="1"/>
        <v>45000</v>
      </c>
    </row>
    <row r="10" spans="1:11">
      <c r="A10" s="41" t="s">
        <v>17</v>
      </c>
      <c r="B10" s="92"/>
      <c r="C10" s="31" t="s">
        <v>117</v>
      </c>
      <c r="D10" s="33" t="s">
        <v>358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3"/>
      <c r="C11" s="31" t="s">
        <v>359</v>
      </c>
      <c r="D11" s="40" t="s">
        <v>20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4500</v>
      </c>
      <c r="K11" s="36">
        <f t="shared" si="1"/>
        <v>4500</v>
      </c>
    </row>
    <row r="12" spans="1:11">
      <c r="A12" s="41" t="s">
        <v>17</v>
      </c>
      <c r="B12" s="90" t="s">
        <v>360</v>
      </c>
      <c r="C12" s="31" t="s">
        <v>36</v>
      </c>
      <c r="D12" s="33" t="s">
        <v>102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2500</v>
      </c>
      <c r="K12" s="36">
        <f t="shared" si="1"/>
        <v>2500</v>
      </c>
    </row>
    <row r="13" spans="1:11">
      <c r="A13" s="41" t="s">
        <v>17</v>
      </c>
      <c r="B13" s="90"/>
      <c r="C13" s="31" t="s">
        <v>116</v>
      </c>
      <c r="D13" s="33" t="s">
        <v>121</v>
      </c>
      <c r="E13" s="40" t="s">
        <v>20</v>
      </c>
      <c r="F13" s="51" t="s">
        <v>361</v>
      </c>
      <c r="G13" s="33"/>
      <c r="H13" s="33">
        <v>1</v>
      </c>
      <c r="I13" s="33">
        <f t="shared" si="0"/>
        <v>1</v>
      </c>
      <c r="J13" s="35">
        <v>38000</v>
      </c>
      <c r="K13" s="36">
        <f t="shared" si="1"/>
        <v>38000</v>
      </c>
    </row>
    <row r="14" spans="1:11">
      <c r="A14" s="41" t="s">
        <v>17</v>
      </c>
      <c r="B14" s="90"/>
      <c r="C14" s="31" t="s">
        <v>116</v>
      </c>
      <c r="D14" s="33" t="s">
        <v>121</v>
      </c>
      <c r="E14" s="40" t="s">
        <v>20</v>
      </c>
      <c r="F14" s="51" t="s">
        <v>362</v>
      </c>
      <c r="G14" s="33">
        <v>1</v>
      </c>
      <c r="H14" s="33"/>
      <c r="I14" s="33">
        <f t="shared" si="0"/>
        <v>1</v>
      </c>
      <c r="J14" s="35">
        <v>38000</v>
      </c>
      <c r="K14" s="36">
        <f t="shared" si="1"/>
        <v>38000</v>
      </c>
    </row>
    <row r="15" spans="1:11">
      <c r="A15" s="41" t="s">
        <v>17</v>
      </c>
      <c r="B15" s="90"/>
      <c r="C15" s="31" t="s">
        <v>116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38000</v>
      </c>
      <c r="K15" s="36">
        <f t="shared" si="1"/>
        <v>38000</v>
      </c>
    </row>
    <row r="16" spans="1:11">
      <c r="A16" s="41" t="s">
        <v>17</v>
      </c>
      <c r="B16" s="90"/>
      <c r="C16" s="31" t="s">
        <v>363</v>
      </c>
      <c r="D16" s="33" t="s">
        <v>43</v>
      </c>
      <c r="E16" s="40" t="s">
        <v>20</v>
      </c>
      <c r="F16" s="40" t="s">
        <v>20</v>
      </c>
      <c r="G16" s="33"/>
      <c r="H16" s="33">
        <v>1</v>
      </c>
      <c r="I16" s="33">
        <f t="shared" si="0"/>
        <v>1</v>
      </c>
      <c r="J16" s="35">
        <v>40000</v>
      </c>
      <c r="K16" s="36">
        <f t="shared" si="1"/>
        <v>40000</v>
      </c>
    </row>
    <row r="17" spans="1:11">
      <c r="A17" s="41" t="s">
        <v>17</v>
      </c>
      <c r="B17" s="90"/>
      <c r="C17" s="31" t="s">
        <v>364</v>
      </c>
      <c r="D17" s="33" t="s">
        <v>121</v>
      </c>
      <c r="E17" s="33" t="s">
        <v>365</v>
      </c>
      <c r="F17" s="51" t="s">
        <v>366</v>
      </c>
      <c r="G17" s="33">
        <v>1</v>
      </c>
      <c r="H17" s="33"/>
      <c r="I17" s="33">
        <f t="shared" si="0"/>
        <v>1</v>
      </c>
      <c r="J17" s="35">
        <v>15500</v>
      </c>
      <c r="K17" s="36">
        <f t="shared" si="1"/>
        <v>15500</v>
      </c>
    </row>
    <row r="18" spans="1:11">
      <c r="A18" s="41" t="s">
        <v>17</v>
      </c>
      <c r="B18" s="90"/>
      <c r="C18" s="31" t="s">
        <v>364</v>
      </c>
      <c r="D18" s="33" t="s">
        <v>121</v>
      </c>
      <c r="E18" s="33" t="s">
        <v>365</v>
      </c>
      <c r="F18" s="51" t="s">
        <v>367</v>
      </c>
      <c r="G18" s="33">
        <v>1</v>
      </c>
      <c r="H18" s="33"/>
      <c r="I18" s="33">
        <f t="shared" si="0"/>
        <v>1</v>
      </c>
      <c r="J18" s="35">
        <v>15500</v>
      </c>
      <c r="K18" s="36">
        <f t="shared" si="1"/>
        <v>15500</v>
      </c>
    </row>
    <row r="19" spans="1:11">
      <c r="A19" s="41" t="s">
        <v>17</v>
      </c>
      <c r="B19" s="90"/>
      <c r="C19" s="31" t="s">
        <v>117</v>
      </c>
      <c r="D19" s="33" t="s">
        <v>368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6500</v>
      </c>
      <c r="K19" s="36">
        <f t="shared" si="1"/>
        <v>6500</v>
      </c>
    </row>
    <row r="20" spans="1:11">
      <c r="A20" s="41" t="s">
        <v>17</v>
      </c>
      <c r="B20" s="90"/>
      <c r="C20" s="31" t="s">
        <v>353</v>
      </c>
      <c r="D20" s="33" t="s">
        <v>369</v>
      </c>
      <c r="E20" s="33" t="s">
        <v>325</v>
      </c>
      <c r="F20" s="51">
        <v>14213637</v>
      </c>
      <c r="G20" s="33">
        <v>1</v>
      </c>
      <c r="H20" s="33"/>
      <c r="I20" s="33">
        <f t="shared" si="0"/>
        <v>1</v>
      </c>
      <c r="J20" s="35">
        <v>45000</v>
      </c>
      <c r="K20" s="36">
        <f t="shared" si="1"/>
        <v>45000</v>
      </c>
    </row>
    <row r="21" spans="1:11">
      <c r="A21" s="41" t="s">
        <v>17</v>
      </c>
      <c r="B21" s="90"/>
      <c r="C21" s="31" t="s">
        <v>353</v>
      </c>
      <c r="D21" s="33" t="s">
        <v>369</v>
      </c>
      <c r="E21" s="33" t="s">
        <v>325</v>
      </c>
      <c r="F21" s="51">
        <v>14221223</v>
      </c>
      <c r="G21" s="33">
        <v>1</v>
      </c>
      <c r="H21" s="33"/>
      <c r="I21" s="33">
        <f t="shared" si="0"/>
        <v>1</v>
      </c>
      <c r="J21" s="35">
        <v>45000</v>
      </c>
      <c r="K21" s="36">
        <f t="shared" si="1"/>
        <v>45000</v>
      </c>
    </row>
    <row r="22" spans="1:11">
      <c r="A22" s="41" t="s">
        <v>17</v>
      </c>
      <c r="B22" s="90"/>
      <c r="C22" s="31" t="s">
        <v>353</v>
      </c>
      <c r="D22" s="33" t="s">
        <v>369</v>
      </c>
      <c r="E22" s="33" t="s">
        <v>325</v>
      </c>
      <c r="F22" s="51">
        <v>14221219</v>
      </c>
      <c r="G22" s="33">
        <v>1</v>
      </c>
      <c r="H22" s="33"/>
      <c r="I22" s="33">
        <f t="shared" si="0"/>
        <v>1</v>
      </c>
      <c r="J22" s="35">
        <v>45000</v>
      </c>
      <c r="K22" s="36">
        <f t="shared" si="1"/>
        <v>45000</v>
      </c>
    </row>
    <row r="23" spans="1:11">
      <c r="A23" s="41" t="s">
        <v>17</v>
      </c>
      <c r="B23" s="90"/>
      <c r="C23" s="31" t="s">
        <v>353</v>
      </c>
      <c r="D23" s="33" t="s">
        <v>369</v>
      </c>
      <c r="E23" s="33" t="s">
        <v>325</v>
      </c>
      <c r="F23" s="51">
        <v>14221228</v>
      </c>
      <c r="G23" s="33">
        <v>1</v>
      </c>
      <c r="H23" s="33"/>
      <c r="I23" s="33">
        <f t="shared" si="0"/>
        <v>1</v>
      </c>
      <c r="J23" s="35">
        <v>45000</v>
      </c>
      <c r="K23" s="36">
        <f t="shared" si="1"/>
        <v>45000</v>
      </c>
    </row>
    <row r="24" spans="1:11">
      <c r="A24" s="41" t="s">
        <v>17</v>
      </c>
      <c r="B24" s="90"/>
      <c r="C24" s="31" t="s">
        <v>116</v>
      </c>
      <c r="D24" s="33" t="s">
        <v>369</v>
      </c>
      <c r="E24" s="40" t="s">
        <v>20</v>
      </c>
      <c r="F24" s="51" t="s">
        <v>370</v>
      </c>
      <c r="G24" s="33">
        <v>1</v>
      </c>
      <c r="H24" s="33"/>
      <c r="I24" s="33">
        <f t="shared" si="0"/>
        <v>1</v>
      </c>
      <c r="J24" s="35">
        <v>38000</v>
      </c>
      <c r="K24" s="36">
        <f t="shared" si="1"/>
        <v>38000</v>
      </c>
    </row>
    <row r="25" spans="1:11">
      <c r="A25" s="41" t="s">
        <v>17</v>
      </c>
      <c r="B25" s="90"/>
      <c r="C25" s="31" t="s">
        <v>116</v>
      </c>
      <c r="D25" s="33" t="s">
        <v>371</v>
      </c>
      <c r="E25" s="40" t="s">
        <v>20</v>
      </c>
      <c r="F25" s="51">
        <v>115</v>
      </c>
      <c r="G25" s="33">
        <v>1</v>
      </c>
      <c r="H25" s="33"/>
      <c r="I25" s="33">
        <f t="shared" si="0"/>
        <v>1</v>
      </c>
      <c r="J25" s="35">
        <v>38000</v>
      </c>
      <c r="K25" s="36">
        <f t="shared" si="1"/>
        <v>38000</v>
      </c>
    </row>
    <row r="26" spans="1:11">
      <c r="A26" s="41" t="s">
        <v>17</v>
      </c>
      <c r="B26" s="90"/>
      <c r="C26" s="31" t="s">
        <v>116</v>
      </c>
      <c r="D26" s="33" t="s">
        <v>371</v>
      </c>
      <c r="E26" s="40" t="s">
        <v>20</v>
      </c>
      <c r="F26" s="51">
        <v>578</v>
      </c>
      <c r="G26" s="33">
        <v>1</v>
      </c>
      <c r="H26" s="33"/>
      <c r="I26" s="33">
        <f t="shared" si="0"/>
        <v>1</v>
      </c>
      <c r="J26" s="35">
        <v>38000</v>
      </c>
      <c r="K26" s="36">
        <f t="shared" si="1"/>
        <v>38000</v>
      </c>
    </row>
    <row r="27" spans="1:11">
      <c r="A27" s="41" t="s">
        <v>17</v>
      </c>
      <c r="B27" s="90"/>
      <c r="C27" s="31" t="s">
        <v>116</v>
      </c>
      <c r="D27" s="33" t="s">
        <v>121</v>
      </c>
      <c r="E27" s="40" t="s">
        <v>20</v>
      </c>
      <c r="F27" s="51" t="s">
        <v>372</v>
      </c>
      <c r="G27" s="33">
        <v>1</v>
      </c>
      <c r="H27" s="33"/>
      <c r="I27" s="33">
        <f t="shared" si="0"/>
        <v>1</v>
      </c>
      <c r="J27" s="35">
        <v>38000</v>
      </c>
      <c r="K27" s="36">
        <f t="shared" si="1"/>
        <v>38000</v>
      </c>
    </row>
    <row r="28" spans="1:11">
      <c r="A28" s="41" t="s">
        <v>17</v>
      </c>
      <c r="B28" s="90"/>
      <c r="C28" s="31" t="s">
        <v>353</v>
      </c>
      <c r="D28" s="33" t="s">
        <v>369</v>
      </c>
      <c r="E28" s="33" t="s">
        <v>325</v>
      </c>
      <c r="F28" s="51">
        <v>14221220</v>
      </c>
      <c r="G28" s="33">
        <v>1</v>
      </c>
      <c r="H28" s="33"/>
      <c r="I28" s="33">
        <f t="shared" si="0"/>
        <v>1</v>
      </c>
      <c r="J28" s="35">
        <v>45000</v>
      </c>
      <c r="K28" s="36">
        <f t="shared" si="1"/>
        <v>45000</v>
      </c>
    </row>
    <row r="29" spans="1:11">
      <c r="A29" s="41" t="s">
        <v>17</v>
      </c>
      <c r="B29" s="91" t="s">
        <v>350</v>
      </c>
      <c r="C29" s="31" t="s">
        <v>353</v>
      </c>
      <c r="D29" s="33" t="s">
        <v>369</v>
      </c>
      <c r="E29" s="33" t="s">
        <v>325</v>
      </c>
      <c r="F29" s="51">
        <v>14221220</v>
      </c>
      <c r="G29" s="33">
        <v>1</v>
      </c>
      <c r="H29" s="33"/>
      <c r="I29" s="33">
        <f t="shared" si="0"/>
        <v>1</v>
      </c>
      <c r="J29" s="35">
        <v>45000</v>
      </c>
      <c r="K29" s="36">
        <f t="shared" si="1"/>
        <v>45000</v>
      </c>
    </row>
    <row r="30" spans="1:11">
      <c r="A30" s="41" t="s">
        <v>17</v>
      </c>
      <c r="B30" s="92"/>
      <c r="C30" s="31" t="s">
        <v>353</v>
      </c>
      <c r="D30" s="33" t="s">
        <v>369</v>
      </c>
      <c r="E30" s="33" t="s">
        <v>325</v>
      </c>
      <c r="F30" s="51">
        <v>1422118</v>
      </c>
      <c r="G30" s="33">
        <v>1</v>
      </c>
      <c r="H30" s="33"/>
      <c r="I30" s="33">
        <f t="shared" si="0"/>
        <v>1</v>
      </c>
      <c r="J30" s="35">
        <v>45000</v>
      </c>
      <c r="K30" s="36">
        <f t="shared" si="1"/>
        <v>45000</v>
      </c>
    </row>
    <row r="31" spans="1:11">
      <c r="A31" s="41" t="s">
        <v>17</v>
      </c>
      <c r="B31" s="92"/>
      <c r="C31" s="31" t="s">
        <v>373</v>
      </c>
      <c r="D31" s="33" t="s">
        <v>374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52000</v>
      </c>
      <c r="K31" s="36">
        <f t="shared" si="1"/>
        <v>52000</v>
      </c>
    </row>
    <row r="32" spans="1:11">
      <c r="A32" s="41" t="s">
        <v>17</v>
      </c>
      <c r="B32" s="92"/>
      <c r="C32" s="31" t="s">
        <v>131</v>
      </c>
      <c r="D32" s="33" t="s">
        <v>43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6500</v>
      </c>
      <c r="K32" s="36">
        <f t="shared" si="1"/>
        <v>6500</v>
      </c>
    </row>
    <row r="33" spans="1:11">
      <c r="A33" s="41" t="s">
        <v>17</v>
      </c>
      <c r="B33" s="92"/>
      <c r="C33" s="31" t="s">
        <v>33</v>
      </c>
      <c r="D33" s="33" t="s">
        <v>43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1200</v>
      </c>
      <c r="K33" s="36">
        <f t="shared" si="1"/>
        <v>1200</v>
      </c>
    </row>
    <row r="34" spans="1:11">
      <c r="A34" s="41" t="s">
        <v>17</v>
      </c>
      <c r="B34" s="92"/>
      <c r="C34" s="31" t="s">
        <v>26</v>
      </c>
      <c r="D34" s="33" t="s">
        <v>27</v>
      </c>
      <c r="E34" s="40" t="s">
        <v>20</v>
      </c>
      <c r="F34" s="51">
        <v>303411</v>
      </c>
      <c r="G34" s="33">
        <v>1</v>
      </c>
      <c r="H34" s="33"/>
      <c r="I34" s="33">
        <f t="shared" si="0"/>
        <v>1</v>
      </c>
      <c r="J34" s="35">
        <v>650</v>
      </c>
      <c r="K34" s="36">
        <f t="shared" si="1"/>
        <v>650</v>
      </c>
    </row>
    <row r="35" spans="1:11">
      <c r="A35" s="41" t="s">
        <v>17</v>
      </c>
      <c r="B35" s="92"/>
      <c r="C35" s="31" t="s">
        <v>117</v>
      </c>
      <c r="D35" s="33" t="s">
        <v>43</v>
      </c>
      <c r="E35" s="40" t="s">
        <v>20</v>
      </c>
      <c r="F35" s="40" t="s">
        <v>20</v>
      </c>
      <c r="G35" s="33">
        <v>1</v>
      </c>
      <c r="H35" s="33"/>
      <c r="I35" s="33">
        <f t="shared" si="0"/>
        <v>1</v>
      </c>
      <c r="J35" s="35">
        <v>6500</v>
      </c>
      <c r="K35" s="36">
        <f t="shared" si="1"/>
        <v>6500</v>
      </c>
    </row>
    <row r="36" spans="1:11">
      <c r="A36" s="41" t="s">
        <v>17</v>
      </c>
      <c r="B36" s="92"/>
      <c r="C36" s="31" t="s">
        <v>375</v>
      </c>
      <c r="D36" s="33" t="s">
        <v>369</v>
      </c>
      <c r="E36" s="40" t="s">
        <v>20</v>
      </c>
      <c r="F36" s="51" t="s">
        <v>376</v>
      </c>
      <c r="G36" s="33"/>
      <c r="H36" s="33">
        <v>1</v>
      </c>
      <c r="I36" s="33">
        <f t="shared" si="0"/>
        <v>1</v>
      </c>
      <c r="J36" s="35">
        <v>80000</v>
      </c>
      <c r="K36" s="36">
        <f t="shared" si="1"/>
        <v>80000</v>
      </c>
    </row>
    <row r="37" spans="1:11">
      <c r="A37" s="41" t="s">
        <v>17</v>
      </c>
      <c r="B37" s="93"/>
      <c r="C37" s="31" t="s">
        <v>353</v>
      </c>
      <c r="D37" s="33" t="s">
        <v>369</v>
      </c>
      <c r="E37" s="33" t="s">
        <v>325</v>
      </c>
      <c r="F37" s="51">
        <v>14221227</v>
      </c>
      <c r="G37" s="33">
        <v>1</v>
      </c>
      <c r="H37" s="33"/>
      <c r="I37" s="33">
        <f t="shared" si="0"/>
        <v>1</v>
      </c>
      <c r="J37" s="35">
        <v>45000</v>
      </c>
      <c r="K37" s="36">
        <f t="shared" si="1"/>
        <v>45000</v>
      </c>
    </row>
    <row r="38" spans="1:11">
      <c r="A38" s="41" t="s">
        <v>17</v>
      </c>
      <c r="B38" s="59" t="s">
        <v>377</v>
      </c>
      <c r="C38" s="31" t="s">
        <v>353</v>
      </c>
      <c r="D38" s="33" t="s">
        <v>354</v>
      </c>
      <c r="E38" s="40" t="s">
        <v>20</v>
      </c>
      <c r="F38" s="51" t="s">
        <v>378</v>
      </c>
      <c r="G38" s="33">
        <v>1</v>
      </c>
      <c r="H38" s="33"/>
      <c r="I38" s="33">
        <f t="shared" si="0"/>
        <v>1</v>
      </c>
      <c r="J38" s="35">
        <v>45000</v>
      </c>
      <c r="K38" s="36">
        <f t="shared" si="1"/>
        <v>45000</v>
      </c>
    </row>
    <row r="39" spans="1:11">
      <c r="A39" s="41" t="s">
        <v>17</v>
      </c>
      <c r="B39" s="90" t="s">
        <v>379</v>
      </c>
      <c r="C39" s="31" t="s">
        <v>353</v>
      </c>
      <c r="D39" s="33" t="s">
        <v>369</v>
      </c>
      <c r="E39" s="33" t="s">
        <v>325</v>
      </c>
      <c r="F39" s="51">
        <v>14221229</v>
      </c>
      <c r="G39" s="33">
        <v>1</v>
      </c>
      <c r="H39" s="33"/>
      <c r="I39" s="33">
        <f t="shared" si="0"/>
        <v>1</v>
      </c>
      <c r="J39" s="35">
        <v>45000</v>
      </c>
      <c r="K39" s="36">
        <f t="shared" si="1"/>
        <v>45000</v>
      </c>
    </row>
    <row r="40" spans="1:11">
      <c r="A40" s="41" t="s">
        <v>17</v>
      </c>
      <c r="B40" s="90"/>
      <c r="C40" s="31" t="s">
        <v>131</v>
      </c>
      <c r="D40" s="33" t="s">
        <v>43</v>
      </c>
      <c r="E40" s="40" t="s">
        <v>20</v>
      </c>
      <c r="F40" s="40" t="s">
        <v>20</v>
      </c>
      <c r="G40" s="33"/>
      <c r="H40" s="33">
        <v>1</v>
      </c>
      <c r="I40" s="33">
        <f t="shared" si="0"/>
        <v>1</v>
      </c>
      <c r="J40" s="35">
        <v>6500</v>
      </c>
      <c r="K40" s="36">
        <f t="shared" si="1"/>
        <v>6500</v>
      </c>
    </row>
    <row r="41" spans="1:11">
      <c r="A41" s="41" t="s">
        <v>17</v>
      </c>
      <c r="B41" s="90"/>
      <c r="C41" s="31" t="s">
        <v>115</v>
      </c>
      <c r="D41" s="33" t="s">
        <v>380</v>
      </c>
      <c r="E41" s="40" t="s">
        <v>20</v>
      </c>
      <c r="F41" s="40" t="s">
        <v>20</v>
      </c>
      <c r="G41" s="33"/>
      <c r="H41" s="33">
        <v>1</v>
      </c>
      <c r="I41" s="33">
        <f t="shared" si="0"/>
        <v>1</v>
      </c>
      <c r="J41" s="35">
        <v>6500</v>
      </c>
      <c r="K41" s="36">
        <f t="shared" si="1"/>
        <v>6500</v>
      </c>
    </row>
    <row r="42" spans="1:11">
      <c r="A42" s="41" t="s">
        <v>17</v>
      </c>
      <c r="B42" s="90"/>
      <c r="C42" s="31" t="s">
        <v>381</v>
      </c>
      <c r="D42" s="33" t="s">
        <v>43</v>
      </c>
      <c r="E42" s="40" t="s">
        <v>20</v>
      </c>
      <c r="F42" s="40" t="s">
        <v>20</v>
      </c>
      <c r="G42" s="33">
        <v>1</v>
      </c>
      <c r="H42" s="33"/>
      <c r="I42" s="33">
        <f t="shared" si="0"/>
        <v>1</v>
      </c>
      <c r="J42" s="35">
        <v>10000</v>
      </c>
      <c r="K42" s="36">
        <f t="shared" si="1"/>
        <v>10000</v>
      </c>
    </row>
    <row r="43" spans="1:11">
      <c r="A43" s="41" t="s">
        <v>17</v>
      </c>
      <c r="B43" s="90"/>
      <c r="C43" s="31" t="s">
        <v>131</v>
      </c>
      <c r="D43" s="33" t="s">
        <v>43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6500</v>
      </c>
      <c r="K43" s="36">
        <f t="shared" si="1"/>
        <v>6500</v>
      </c>
    </row>
    <row r="44" spans="1:11">
      <c r="A44" s="41" t="s">
        <v>17</v>
      </c>
      <c r="B44" s="91" t="s">
        <v>350</v>
      </c>
      <c r="C44" s="31" t="s">
        <v>26</v>
      </c>
      <c r="D44" s="33" t="s">
        <v>42</v>
      </c>
      <c r="E44" s="33" t="s">
        <v>382</v>
      </c>
      <c r="F44" s="51" t="s">
        <v>383</v>
      </c>
      <c r="G44" s="33">
        <v>1</v>
      </c>
      <c r="H44" s="33"/>
      <c r="I44" s="33">
        <f t="shared" si="0"/>
        <v>1</v>
      </c>
      <c r="J44" s="35">
        <v>650</v>
      </c>
      <c r="K44" s="36">
        <f t="shared" si="1"/>
        <v>650</v>
      </c>
    </row>
    <row r="45" spans="1:11">
      <c r="A45" s="41" t="s">
        <v>17</v>
      </c>
      <c r="B45" s="93"/>
      <c r="C45" s="31" t="s">
        <v>26</v>
      </c>
      <c r="D45" s="33" t="s">
        <v>27</v>
      </c>
      <c r="E45" s="40" t="s">
        <v>20</v>
      </c>
      <c r="F45" s="51">
        <v>305850</v>
      </c>
      <c r="G45" s="33">
        <v>1</v>
      </c>
      <c r="H45" s="33"/>
      <c r="I45" s="33">
        <f t="shared" si="0"/>
        <v>1</v>
      </c>
      <c r="J45" s="35">
        <v>650</v>
      </c>
      <c r="K45" s="36">
        <f t="shared" si="1"/>
        <v>650</v>
      </c>
    </row>
    <row r="46" spans="1:11">
      <c r="A46" s="41" t="s">
        <v>17</v>
      </c>
      <c r="B46" s="91" t="s">
        <v>384</v>
      </c>
      <c r="C46" s="31" t="s">
        <v>129</v>
      </c>
      <c r="D46" s="33" t="s">
        <v>43</v>
      </c>
      <c r="E46" s="40" t="s">
        <v>20</v>
      </c>
      <c r="F46" s="40" t="s">
        <v>20</v>
      </c>
      <c r="G46" s="33">
        <v>1</v>
      </c>
      <c r="H46" s="33"/>
      <c r="I46" s="33">
        <f t="shared" si="0"/>
        <v>1</v>
      </c>
      <c r="J46" s="35">
        <v>14000</v>
      </c>
      <c r="K46" s="36">
        <f t="shared" si="1"/>
        <v>14000</v>
      </c>
    </row>
    <row r="47" spans="1:11">
      <c r="A47" s="41" t="s">
        <v>17</v>
      </c>
      <c r="B47" s="92"/>
      <c r="C47" s="31" t="s">
        <v>129</v>
      </c>
      <c r="D47" s="33" t="s">
        <v>43</v>
      </c>
      <c r="E47" s="40" t="s">
        <v>20</v>
      </c>
      <c r="F47" s="40" t="s">
        <v>20</v>
      </c>
      <c r="G47" s="33">
        <v>1</v>
      </c>
      <c r="H47" s="33"/>
      <c r="I47" s="33">
        <f t="shared" si="0"/>
        <v>1</v>
      </c>
      <c r="J47" s="35">
        <v>14000</v>
      </c>
      <c r="K47" s="36">
        <f t="shared" si="1"/>
        <v>14000</v>
      </c>
    </row>
    <row r="48" spans="1:11">
      <c r="A48" s="41" t="s">
        <v>17</v>
      </c>
      <c r="B48" s="92"/>
      <c r="C48" s="31" t="s">
        <v>129</v>
      </c>
      <c r="D48" s="33" t="s">
        <v>43</v>
      </c>
      <c r="E48" s="40" t="s">
        <v>20</v>
      </c>
      <c r="F48" s="40" t="s">
        <v>20</v>
      </c>
      <c r="G48" s="33">
        <v>1</v>
      </c>
      <c r="H48" s="33"/>
      <c r="I48" s="33">
        <f t="shared" si="0"/>
        <v>1</v>
      </c>
      <c r="J48" s="35">
        <v>14000</v>
      </c>
      <c r="K48" s="36">
        <f t="shared" si="1"/>
        <v>14000</v>
      </c>
    </row>
    <row r="49" spans="1:11">
      <c r="A49" s="41" t="s">
        <v>17</v>
      </c>
      <c r="B49" s="92"/>
      <c r="C49" s="31" t="s">
        <v>129</v>
      </c>
      <c r="D49" s="33" t="s">
        <v>43</v>
      </c>
      <c r="E49" s="40" t="s">
        <v>20</v>
      </c>
      <c r="F49" s="40" t="s">
        <v>20</v>
      </c>
      <c r="G49" s="33">
        <v>1</v>
      </c>
      <c r="H49" s="33"/>
      <c r="I49" s="33">
        <f t="shared" si="0"/>
        <v>1</v>
      </c>
      <c r="J49" s="35">
        <v>14000</v>
      </c>
      <c r="K49" s="36">
        <f t="shared" si="1"/>
        <v>14000</v>
      </c>
    </row>
    <row r="50" spans="1:11">
      <c r="A50" s="41" t="s">
        <v>17</v>
      </c>
      <c r="B50" s="92"/>
      <c r="C50" s="31" t="s">
        <v>129</v>
      </c>
      <c r="D50" s="33" t="s">
        <v>43</v>
      </c>
      <c r="E50" s="40" t="s">
        <v>20</v>
      </c>
      <c r="F50" s="40" t="s">
        <v>20</v>
      </c>
      <c r="G50" s="33">
        <v>1</v>
      </c>
      <c r="H50" s="33"/>
      <c r="I50" s="33">
        <f t="shared" si="0"/>
        <v>1</v>
      </c>
      <c r="J50" s="35">
        <v>14000</v>
      </c>
      <c r="K50" s="36">
        <f t="shared" si="1"/>
        <v>14000</v>
      </c>
    </row>
    <row r="51" spans="1:11" ht="15.75" thickBot="1">
      <c r="A51" s="42" t="s">
        <v>17</v>
      </c>
      <c r="B51" s="122"/>
      <c r="C51" s="32" t="s">
        <v>131</v>
      </c>
      <c r="D51" s="34" t="s">
        <v>43</v>
      </c>
      <c r="E51" s="43" t="s">
        <v>20</v>
      </c>
      <c r="F51" s="43" t="s">
        <v>20</v>
      </c>
      <c r="G51" s="34">
        <v>1</v>
      </c>
      <c r="H51" s="34"/>
      <c r="I51" s="34">
        <f t="shared" si="0"/>
        <v>1</v>
      </c>
      <c r="J51" s="37">
        <v>6500</v>
      </c>
      <c r="K51" s="38">
        <f t="shared" si="1"/>
        <v>6500</v>
      </c>
    </row>
    <row r="52" spans="1:11">
      <c r="A52" s="71" t="s">
        <v>17</v>
      </c>
      <c r="B52" s="128" t="s">
        <v>384</v>
      </c>
      <c r="C52" s="72" t="s">
        <v>137</v>
      </c>
      <c r="D52" s="73" t="s">
        <v>43</v>
      </c>
      <c r="E52" s="74" t="s">
        <v>20</v>
      </c>
      <c r="F52" s="74" t="s">
        <v>20</v>
      </c>
      <c r="G52" s="73">
        <v>1</v>
      </c>
      <c r="H52" s="73"/>
      <c r="I52" s="73">
        <f t="shared" si="0"/>
        <v>1</v>
      </c>
      <c r="J52" s="75">
        <v>65000</v>
      </c>
      <c r="K52" s="76">
        <f t="shared" si="1"/>
        <v>65000</v>
      </c>
    </row>
    <row r="53" spans="1:11">
      <c r="A53" s="41" t="s">
        <v>17</v>
      </c>
      <c r="B53" s="92"/>
      <c r="C53" s="31" t="s">
        <v>116</v>
      </c>
      <c r="D53" s="33" t="s">
        <v>121</v>
      </c>
      <c r="E53" s="40" t="s">
        <v>20</v>
      </c>
      <c r="F53" s="51" t="s">
        <v>385</v>
      </c>
      <c r="G53" s="33">
        <v>1</v>
      </c>
      <c r="H53" s="33"/>
      <c r="I53" s="33">
        <f t="shared" si="0"/>
        <v>1</v>
      </c>
      <c r="J53" s="35">
        <v>38000</v>
      </c>
      <c r="K53" s="36">
        <f t="shared" si="1"/>
        <v>38000</v>
      </c>
    </row>
    <row r="54" spans="1:11">
      <c r="A54" s="41" t="s">
        <v>17</v>
      </c>
      <c r="B54" s="92"/>
      <c r="C54" s="31" t="s">
        <v>116</v>
      </c>
      <c r="D54" s="33" t="s">
        <v>121</v>
      </c>
      <c r="E54" s="40" t="s">
        <v>20</v>
      </c>
      <c r="F54" s="51" t="s">
        <v>386</v>
      </c>
      <c r="G54" s="33">
        <v>1</v>
      </c>
      <c r="H54" s="33"/>
      <c r="I54" s="33">
        <f t="shared" si="0"/>
        <v>1</v>
      </c>
      <c r="J54" s="35">
        <v>38000</v>
      </c>
      <c r="K54" s="36">
        <f t="shared" si="1"/>
        <v>38000</v>
      </c>
    </row>
    <row r="55" spans="1:11">
      <c r="A55" s="41" t="s">
        <v>17</v>
      </c>
      <c r="B55" s="92"/>
      <c r="C55" s="31" t="s">
        <v>116</v>
      </c>
      <c r="D55" s="33" t="s">
        <v>121</v>
      </c>
      <c r="E55" s="40" t="s">
        <v>20</v>
      </c>
      <c r="F55" s="51" t="s">
        <v>387</v>
      </c>
      <c r="G55" s="33">
        <v>1</v>
      </c>
      <c r="H55" s="33"/>
      <c r="I55" s="33">
        <f t="shared" si="0"/>
        <v>1</v>
      </c>
      <c r="J55" s="35">
        <v>38000</v>
      </c>
      <c r="K55" s="36">
        <f t="shared" si="1"/>
        <v>38000</v>
      </c>
    </row>
    <row r="56" spans="1:11">
      <c r="A56" s="41" t="s">
        <v>17</v>
      </c>
      <c r="B56" s="92"/>
      <c r="C56" s="31" t="s">
        <v>116</v>
      </c>
      <c r="D56" s="33" t="s">
        <v>371</v>
      </c>
      <c r="E56" s="40" t="s">
        <v>20</v>
      </c>
      <c r="F56" s="51">
        <v>109</v>
      </c>
      <c r="G56" s="33">
        <v>1</v>
      </c>
      <c r="H56" s="33"/>
      <c r="I56" s="33">
        <f t="shared" si="0"/>
        <v>1</v>
      </c>
      <c r="J56" s="35">
        <v>38000</v>
      </c>
      <c r="K56" s="36">
        <f t="shared" si="1"/>
        <v>38000</v>
      </c>
    </row>
    <row r="57" spans="1:11">
      <c r="A57" s="41" t="s">
        <v>17</v>
      </c>
      <c r="B57" s="92"/>
      <c r="C57" s="31" t="s">
        <v>117</v>
      </c>
      <c r="D57" s="33" t="s">
        <v>43</v>
      </c>
      <c r="E57" s="40" t="s">
        <v>20</v>
      </c>
      <c r="F57" s="40" t="s">
        <v>20</v>
      </c>
      <c r="G57" s="33">
        <v>1</v>
      </c>
      <c r="H57" s="33"/>
      <c r="I57" s="33">
        <f t="shared" si="0"/>
        <v>1</v>
      </c>
      <c r="J57" s="35">
        <v>6500</v>
      </c>
      <c r="K57" s="36">
        <f t="shared" si="1"/>
        <v>6500</v>
      </c>
    </row>
    <row r="58" spans="1:11">
      <c r="A58" s="41" t="s">
        <v>17</v>
      </c>
      <c r="B58" s="92"/>
      <c r="C58" s="31" t="s">
        <v>117</v>
      </c>
      <c r="D58" s="33" t="s">
        <v>43</v>
      </c>
      <c r="E58" s="40" t="s">
        <v>20</v>
      </c>
      <c r="F58" s="40" t="s">
        <v>20</v>
      </c>
      <c r="G58" s="33">
        <v>1</v>
      </c>
      <c r="H58" s="33"/>
      <c r="I58" s="33">
        <f t="shared" si="0"/>
        <v>1</v>
      </c>
      <c r="J58" s="35">
        <v>6500</v>
      </c>
      <c r="K58" s="36">
        <f t="shared" si="1"/>
        <v>6500</v>
      </c>
    </row>
    <row r="59" spans="1:11">
      <c r="A59" s="41" t="s">
        <v>17</v>
      </c>
      <c r="B59" s="92"/>
      <c r="C59" s="31" t="s">
        <v>36</v>
      </c>
      <c r="D59" s="33" t="s">
        <v>388</v>
      </c>
      <c r="E59" s="40" t="s">
        <v>20</v>
      </c>
      <c r="F59" s="40" t="s">
        <v>20</v>
      </c>
      <c r="G59" s="33">
        <v>1</v>
      </c>
      <c r="H59" s="33"/>
      <c r="I59" s="33">
        <f t="shared" si="0"/>
        <v>1</v>
      </c>
      <c r="J59" s="35">
        <v>2500</v>
      </c>
      <c r="K59" s="36">
        <f t="shared" si="1"/>
        <v>2500</v>
      </c>
    </row>
    <row r="60" spans="1:11">
      <c r="A60" s="41" t="s">
        <v>17</v>
      </c>
      <c r="B60" s="92"/>
      <c r="C60" s="31" t="s">
        <v>36</v>
      </c>
      <c r="D60" s="33" t="s">
        <v>102</v>
      </c>
      <c r="E60" s="40" t="s">
        <v>20</v>
      </c>
      <c r="F60" s="40" t="s">
        <v>20</v>
      </c>
      <c r="G60" s="33">
        <v>1</v>
      </c>
      <c r="H60" s="33"/>
      <c r="I60" s="33">
        <f t="shared" si="0"/>
        <v>1</v>
      </c>
      <c r="J60" s="35">
        <v>2500</v>
      </c>
      <c r="K60" s="36">
        <f t="shared" si="1"/>
        <v>2500</v>
      </c>
    </row>
    <row r="61" spans="1:11">
      <c r="A61" s="41" t="s">
        <v>17</v>
      </c>
      <c r="B61" s="92"/>
      <c r="C61" s="31" t="s">
        <v>353</v>
      </c>
      <c r="D61" s="33" t="s">
        <v>120</v>
      </c>
      <c r="E61" s="33" t="s">
        <v>335</v>
      </c>
      <c r="F61" s="51" t="s">
        <v>389</v>
      </c>
      <c r="G61" s="33">
        <v>1</v>
      </c>
      <c r="H61" s="33"/>
      <c r="I61" s="33">
        <f t="shared" si="0"/>
        <v>1</v>
      </c>
      <c r="J61" s="35">
        <v>45000</v>
      </c>
      <c r="K61" s="36">
        <f t="shared" si="1"/>
        <v>45000</v>
      </c>
    </row>
    <row r="62" spans="1:11">
      <c r="A62" s="41" t="s">
        <v>17</v>
      </c>
      <c r="B62" s="93"/>
      <c r="C62" s="31" t="s">
        <v>32</v>
      </c>
      <c r="D62" s="33" t="s">
        <v>165</v>
      </c>
      <c r="E62" s="40" t="s">
        <v>20</v>
      </c>
      <c r="F62" s="40" t="s">
        <v>20</v>
      </c>
      <c r="G62" s="33">
        <v>1</v>
      </c>
      <c r="H62" s="33"/>
      <c r="I62" s="33">
        <f t="shared" si="0"/>
        <v>1</v>
      </c>
      <c r="J62" s="35">
        <v>2500</v>
      </c>
      <c r="K62" s="36">
        <f t="shared" si="1"/>
        <v>2500</v>
      </c>
    </row>
    <row r="63" spans="1:11">
      <c r="A63" s="41" t="s">
        <v>17</v>
      </c>
      <c r="B63" s="90" t="s">
        <v>390</v>
      </c>
      <c r="C63" s="31" t="s">
        <v>391</v>
      </c>
      <c r="D63" s="33" t="s">
        <v>392</v>
      </c>
      <c r="E63" s="40" t="s">
        <v>20</v>
      </c>
      <c r="F63" s="51" t="s">
        <v>393</v>
      </c>
      <c r="G63" s="33">
        <v>1</v>
      </c>
      <c r="H63" s="33"/>
      <c r="I63" s="33">
        <f t="shared" si="0"/>
        <v>1</v>
      </c>
      <c r="J63" s="35">
        <v>170000</v>
      </c>
      <c r="K63" s="36">
        <f t="shared" si="1"/>
        <v>170000</v>
      </c>
    </row>
    <row r="64" spans="1:11">
      <c r="A64" s="41" t="s">
        <v>17</v>
      </c>
      <c r="B64" s="90"/>
      <c r="C64" s="31" t="s">
        <v>353</v>
      </c>
      <c r="D64" s="33" t="s">
        <v>120</v>
      </c>
      <c r="E64" s="40" t="s">
        <v>20</v>
      </c>
      <c r="F64" s="51" t="s">
        <v>394</v>
      </c>
      <c r="G64" s="33">
        <v>1</v>
      </c>
      <c r="H64" s="33"/>
      <c r="I64" s="33">
        <f t="shared" si="0"/>
        <v>1</v>
      </c>
      <c r="J64" s="35">
        <v>45000</v>
      </c>
      <c r="K64" s="36">
        <f t="shared" si="1"/>
        <v>45000</v>
      </c>
    </row>
    <row r="65" spans="1:11">
      <c r="A65" s="41" t="s">
        <v>17</v>
      </c>
      <c r="B65" s="90"/>
      <c r="C65" s="31" t="s">
        <v>115</v>
      </c>
      <c r="D65" s="33" t="s">
        <v>395</v>
      </c>
      <c r="E65" s="33" t="s">
        <v>396</v>
      </c>
      <c r="F65" s="51">
        <v>11100148</v>
      </c>
      <c r="G65" s="33">
        <v>1</v>
      </c>
      <c r="H65" s="33"/>
      <c r="I65" s="33">
        <f t="shared" si="0"/>
        <v>1</v>
      </c>
      <c r="J65" s="35">
        <v>6500</v>
      </c>
      <c r="K65" s="36">
        <f t="shared" si="1"/>
        <v>6500</v>
      </c>
    </row>
    <row r="66" spans="1:11">
      <c r="A66" s="41" t="s">
        <v>17</v>
      </c>
      <c r="B66" s="90"/>
      <c r="C66" s="31" t="s">
        <v>140</v>
      </c>
      <c r="D66" s="33" t="s">
        <v>120</v>
      </c>
      <c r="E66" s="40" t="s">
        <v>20</v>
      </c>
      <c r="F66" s="51" t="s">
        <v>397</v>
      </c>
      <c r="G66" s="33">
        <v>1</v>
      </c>
      <c r="H66" s="33"/>
      <c r="I66" s="33">
        <f t="shared" si="0"/>
        <v>1</v>
      </c>
      <c r="J66" s="35">
        <v>52000</v>
      </c>
      <c r="K66" s="36">
        <f t="shared" si="1"/>
        <v>52000</v>
      </c>
    </row>
    <row r="67" spans="1:11">
      <c r="A67" s="41" t="s">
        <v>17</v>
      </c>
      <c r="B67" s="90"/>
      <c r="C67" s="31" t="s">
        <v>33</v>
      </c>
      <c r="D67" s="33" t="s">
        <v>43</v>
      </c>
      <c r="E67" s="40" t="s">
        <v>20</v>
      </c>
      <c r="F67" s="40" t="s">
        <v>20</v>
      </c>
      <c r="G67" s="33">
        <v>1</v>
      </c>
      <c r="H67" s="33"/>
      <c r="I67" s="33">
        <f t="shared" si="0"/>
        <v>1</v>
      </c>
      <c r="J67" s="35">
        <v>1200</v>
      </c>
      <c r="K67" s="36">
        <f t="shared" si="1"/>
        <v>1200</v>
      </c>
    </row>
    <row r="68" spans="1:11">
      <c r="A68" s="41" t="s">
        <v>17</v>
      </c>
      <c r="B68" s="91" t="s">
        <v>398</v>
      </c>
      <c r="C68" s="31" t="s">
        <v>262</v>
      </c>
      <c r="D68" s="33" t="s">
        <v>399</v>
      </c>
      <c r="E68" s="40" t="s">
        <v>20</v>
      </c>
      <c r="F68" s="40" t="s">
        <v>20</v>
      </c>
      <c r="G68" s="33">
        <v>1</v>
      </c>
      <c r="H68" s="33"/>
      <c r="I68" s="33">
        <f t="shared" si="0"/>
        <v>1</v>
      </c>
      <c r="J68" s="35">
        <v>6500</v>
      </c>
      <c r="K68" s="36">
        <f t="shared" si="1"/>
        <v>6500</v>
      </c>
    </row>
    <row r="69" spans="1:11">
      <c r="A69" s="41" t="s">
        <v>17</v>
      </c>
      <c r="B69" s="92"/>
      <c r="C69" s="31" t="s">
        <v>33</v>
      </c>
      <c r="D69" s="33" t="s">
        <v>43</v>
      </c>
      <c r="E69" s="40" t="s">
        <v>20</v>
      </c>
      <c r="F69" s="40" t="s">
        <v>20</v>
      </c>
      <c r="G69" s="33">
        <v>1</v>
      </c>
      <c r="H69" s="33"/>
      <c r="I69" s="33">
        <f t="shared" si="0"/>
        <v>1</v>
      </c>
      <c r="J69" s="35">
        <v>1200</v>
      </c>
      <c r="K69" s="36">
        <f t="shared" si="1"/>
        <v>1200</v>
      </c>
    </row>
    <row r="70" spans="1:11">
      <c r="A70" s="41" t="s">
        <v>17</v>
      </c>
      <c r="B70" s="92"/>
      <c r="C70" s="31" t="s">
        <v>262</v>
      </c>
      <c r="D70" s="33" t="s">
        <v>43</v>
      </c>
      <c r="E70" s="40" t="s">
        <v>20</v>
      </c>
      <c r="F70" s="40" t="s">
        <v>20</v>
      </c>
      <c r="G70" s="33">
        <v>1</v>
      </c>
      <c r="H70" s="33"/>
      <c r="I70" s="33">
        <f t="shared" si="0"/>
        <v>1</v>
      </c>
      <c r="J70" s="35">
        <v>6500</v>
      </c>
      <c r="K70" s="36">
        <f t="shared" si="1"/>
        <v>6500</v>
      </c>
    </row>
    <row r="71" spans="1:11">
      <c r="A71" s="41" t="s">
        <v>17</v>
      </c>
      <c r="B71" s="92"/>
      <c r="C71" s="31" t="s">
        <v>76</v>
      </c>
      <c r="D71" s="33" t="s">
        <v>43</v>
      </c>
      <c r="E71" s="40" t="s">
        <v>20</v>
      </c>
      <c r="F71" s="40" t="s">
        <v>20</v>
      </c>
      <c r="G71" s="33">
        <v>1</v>
      </c>
      <c r="H71" s="33"/>
      <c r="I71" s="33">
        <f t="shared" ref="I71:I126" si="2">H71+G71</f>
        <v>1</v>
      </c>
      <c r="J71" s="35">
        <v>30000</v>
      </c>
      <c r="K71" s="36">
        <f t="shared" ref="K71:K126" si="3">J71*I71</f>
        <v>30000</v>
      </c>
    </row>
    <row r="72" spans="1:11">
      <c r="A72" s="41" t="s">
        <v>17</v>
      </c>
      <c r="B72" s="92"/>
      <c r="C72" s="31" t="s">
        <v>156</v>
      </c>
      <c r="D72" s="33" t="s">
        <v>43</v>
      </c>
      <c r="E72" s="40" t="s">
        <v>20</v>
      </c>
      <c r="F72" s="40" t="s">
        <v>20</v>
      </c>
      <c r="G72" s="33">
        <v>1</v>
      </c>
      <c r="H72" s="33"/>
      <c r="I72" s="33">
        <f t="shared" si="2"/>
        <v>1</v>
      </c>
      <c r="J72" s="35">
        <v>4500</v>
      </c>
      <c r="K72" s="36">
        <f t="shared" si="3"/>
        <v>4500</v>
      </c>
    </row>
    <row r="73" spans="1:11">
      <c r="A73" s="41" t="s">
        <v>17</v>
      </c>
      <c r="B73" s="92"/>
      <c r="C73" s="31" t="s">
        <v>732</v>
      </c>
      <c r="D73" s="33" t="s">
        <v>400</v>
      </c>
      <c r="E73" s="40" t="s">
        <v>20</v>
      </c>
      <c r="F73" s="40" t="s">
        <v>20</v>
      </c>
      <c r="G73" s="33">
        <v>1</v>
      </c>
      <c r="H73" s="33"/>
      <c r="I73" s="33">
        <f t="shared" si="2"/>
        <v>1</v>
      </c>
      <c r="J73" s="35">
        <v>200000</v>
      </c>
      <c r="K73" s="36">
        <f t="shared" si="3"/>
        <v>200000</v>
      </c>
    </row>
    <row r="74" spans="1:11">
      <c r="A74" s="41" t="s">
        <v>17</v>
      </c>
      <c r="B74" s="92"/>
      <c r="C74" s="31" t="s">
        <v>55</v>
      </c>
      <c r="D74" s="33" t="s">
        <v>400</v>
      </c>
      <c r="E74" s="40" t="s">
        <v>20</v>
      </c>
      <c r="F74" s="40" t="s">
        <v>20</v>
      </c>
      <c r="G74" s="33">
        <v>1</v>
      </c>
      <c r="H74" s="33"/>
      <c r="I74" s="33">
        <f t="shared" si="2"/>
        <v>1</v>
      </c>
      <c r="J74" s="35">
        <v>375000</v>
      </c>
      <c r="K74" s="36">
        <f t="shared" si="3"/>
        <v>375000</v>
      </c>
    </row>
    <row r="75" spans="1:11">
      <c r="A75" s="41" t="s">
        <v>17</v>
      </c>
      <c r="B75" s="93"/>
      <c r="C75" s="31" t="s">
        <v>74</v>
      </c>
      <c r="D75" s="33" t="s">
        <v>401</v>
      </c>
      <c r="E75" s="33" t="s">
        <v>402</v>
      </c>
      <c r="F75" s="51" t="s">
        <v>403</v>
      </c>
      <c r="G75" s="33">
        <v>1</v>
      </c>
      <c r="H75" s="33"/>
      <c r="I75" s="33">
        <f t="shared" si="2"/>
        <v>1</v>
      </c>
      <c r="J75" s="35">
        <v>200000</v>
      </c>
      <c r="K75" s="36">
        <f t="shared" si="3"/>
        <v>200000</v>
      </c>
    </row>
    <row r="76" spans="1:11">
      <c r="A76" s="41" t="s">
        <v>17</v>
      </c>
      <c r="B76" s="91" t="s">
        <v>729</v>
      </c>
      <c r="C76" s="31" t="s">
        <v>33</v>
      </c>
      <c r="D76" s="33" t="s">
        <v>43</v>
      </c>
      <c r="E76" s="40" t="s">
        <v>20</v>
      </c>
      <c r="F76" s="40" t="s">
        <v>20</v>
      </c>
      <c r="G76" s="33">
        <v>1</v>
      </c>
      <c r="H76" s="33"/>
      <c r="I76" s="33">
        <f t="shared" si="2"/>
        <v>1</v>
      </c>
      <c r="J76" s="35">
        <v>1200</v>
      </c>
      <c r="K76" s="36">
        <f t="shared" si="3"/>
        <v>1200</v>
      </c>
    </row>
    <row r="77" spans="1:11">
      <c r="A77" s="41" t="s">
        <v>17</v>
      </c>
      <c r="B77" s="92"/>
      <c r="C77" s="31" t="s">
        <v>404</v>
      </c>
      <c r="D77" s="33" t="s">
        <v>405</v>
      </c>
      <c r="E77" s="40" t="s">
        <v>20</v>
      </c>
      <c r="F77" s="40" t="s">
        <v>20</v>
      </c>
      <c r="G77" s="33">
        <v>1</v>
      </c>
      <c r="H77" s="33"/>
      <c r="I77" s="33">
        <f t="shared" si="2"/>
        <v>1</v>
      </c>
      <c r="J77" s="35">
        <v>200000</v>
      </c>
      <c r="K77" s="36">
        <f t="shared" si="3"/>
        <v>200000</v>
      </c>
    </row>
    <row r="78" spans="1:11">
      <c r="A78" s="41" t="s">
        <v>17</v>
      </c>
      <c r="B78" s="92"/>
      <c r="C78" s="31" t="s">
        <v>131</v>
      </c>
      <c r="D78" s="33" t="s">
        <v>43</v>
      </c>
      <c r="E78" s="40" t="s">
        <v>20</v>
      </c>
      <c r="F78" s="40" t="s">
        <v>20</v>
      </c>
      <c r="G78" s="33">
        <v>1</v>
      </c>
      <c r="H78" s="33"/>
      <c r="I78" s="33">
        <f t="shared" si="2"/>
        <v>1</v>
      </c>
      <c r="J78" s="35">
        <v>6500</v>
      </c>
      <c r="K78" s="36">
        <f t="shared" si="3"/>
        <v>6500</v>
      </c>
    </row>
    <row r="79" spans="1:11">
      <c r="A79" s="41" t="s">
        <v>17</v>
      </c>
      <c r="B79" s="92"/>
      <c r="C79" s="31" t="s">
        <v>33</v>
      </c>
      <c r="D79" s="33" t="s">
        <v>43</v>
      </c>
      <c r="E79" s="40" t="s">
        <v>20</v>
      </c>
      <c r="F79" s="40" t="s">
        <v>20</v>
      </c>
      <c r="G79" s="33">
        <v>1</v>
      </c>
      <c r="H79" s="33"/>
      <c r="I79" s="33">
        <f t="shared" si="2"/>
        <v>1</v>
      </c>
      <c r="J79" s="35">
        <v>1200</v>
      </c>
      <c r="K79" s="36">
        <f t="shared" si="3"/>
        <v>1200</v>
      </c>
    </row>
    <row r="80" spans="1:11">
      <c r="A80" s="41" t="s">
        <v>17</v>
      </c>
      <c r="B80" s="93"/>
      <c r="C80" s="31" t="s">
        <v>33</v>
      </c>
      <c r="D80" s="33" t="s">
        <v>43</v>
      </c>
      <c r="E80" s="40" t="s">
        <v>20</v>
      </c>
      <c r="F80" s="40" t="s">
        <v>20</v>
      </c>
      <c r="G80" s="33">
        <v>1</v>
      </c>
      <c r="H80" s="33"/>
      <c r="I80" s="33">
        <f t="shared" si="2"/>
        <v>1</v>
      </c>
      <c r="J80" s="35">
        <v>1200</v>
      </c>
      <c r="K80" s="36">
        <f t="shared" si="3"/>
        <v>1200</v>
      </c>
    </row>
    <row r="81" spans="1:11">
      <c r="A81" s="41" t="s">
        <v>17</v>
      </c>
      <c r="B81" s="91" t="s">
        <v>406</v>
      </c>
      <c r="C81" s="31" t="s">
        <v>407</v>
      </c>
      <c r="D81" s="40" t="s">
        <v>20</v>
      </c>
      <c r="E81" s="33" t="s">
        <v>415</v>
      </c>
      <c r="F81" s="51">
        <v>30809</v>
      </c>
      <c r="G81" s="33"/>
      <c r="H81" s="33">
        <v>1</v>
      </c>
      <c r="I81" s="33">
        <f t="shared" si="2"/>
        <v>1</v>
      </c>
      <c r="J81" s="35">
        <v>850000</v>
      </c>
      <c r="K81" s="36">
        <f t="shared" si="3"/>
        <v>850000</v>
      </c>
    </row>
    <row r="82" spans="1:11">
      <c r="A82" s="41" t="s">
        <v>17</v>
      </c>
      <c r="B82" s="92"/>
      <c r="C82" s="31" t="s">
        <v>408</v>
      </c>
      <c r="D82" s="33" t="s">
        <v>412</v>
      </c>
      <c r="E82" s="33" t="s">
        <v>416</v>
      </c>
      <c r="F82" s="51">
        <v>811029</v>
      </c>
      <c r="G82" s="33">
        <v>1</v>
      </c>
      <c r="H82" s="33"/>
      <c r="I82" s="33">
        <f t="shared" si="2"/>
        <v>1</v>
      </c>
      <c r="J82" s="35">
        <v>450000</v>
      </c>
      <c r="K82" s="36">
        <f t="shared" si="3"/>
        <v>450000</v>
      </c>
    </row>
    <row r="83" spans="1:11">
      <c r="A83" s="41" t="s">
        <v>17</v>
      </c>
      <c r="B83" s="92"/>
      <c r="C83" s="31" t="s">
        <v>26</v>
      </c>
      <c r="D83" s="33" t="s">
        <v>413</v>
      </c>
      <c r="E83" s="40" t="s">
        <v>20</v>
      </c>
      <c r="F83" s="51">
        <v>203529</v>
      </c>
      <c r="G83" s="33">
        <v>1</v>
      </c>
      <c r="H83" s="33"/>
      <c r="I83" s="33">
        <f t="shared" si="2"/>
        <v>1</v>
      </c>
      <c r="J83" s="35">
        <v>650</v>
      </c>
      <c r="K83" s="36">
        <f t="shared" si="3"/>
        <v>650</v>
      </c>
    </row>
    <row r="84" spans="1:11">
      <c r="A84" s="41" t="s">
        <v>17</v>
      </c>
      <c r="B84" s="93"/>
      <c r="C84" s="31" t="s">
        <v>409</v>
      </c>
      <c r="D84" s="33" t="s">
        <v>43</v>
      </c>
      <c r="E84" s="40" t="s">
        <v>20</v>
      </c>
      <c r="F84" s="40" t="s">
        <v>20</v>
      </c>
      <c r="G84" s="33"/>
      <c r="H84" s="33">
        <v>1</v>
      </c>
      <c r="I84" s="33">
        <f t="shared" si="2"/>
        <v>1</v>
      </c>
      <c r="J84" s="35">
        <v>4500</v>
      </c>
      <c r="K84" s="36">
        <f t="shared" si="3"/>
        <v>4500</v>
      </c>
    </row>
    <row r="85" spans="1:11">
      <c r="A85" s="41" t="s">
        <v>17</v>
      </c>
      <c r="B85" s="59" t="s">
        <v>410</v>
      </c>
      <c r="C85" s="31" t="s">
        <v>148</v>
      </c>
      <c r="D85" s="33" t="s">
        <v>43</v>
      </c>
      <c r="E85" s="40" t="s">
        <v>20</v>
      </c>
      <c r="F85" s="40" t="s">
        <v>20</v>
      </c>
      <c r="G85" s="33"/>
      <c r="H85" s="33">
        <v>1</v>
      </c>
      <c r="I85" s="33">
        <f t="shared" si="2"/>
        <v>1</v>
      </c>
      <c r="J85" s="35">
        <v>10000</v>
      </c>
      <c r="K85" s="36">
        <f t="shared" si="3"/>
        <v>10000</v>
      </c>
    </row>
    <row r="86" spans="1:11">
      <c r="A86" s="41" t="s">
        <v>17</v>
      </c>
      <c r="B86" s="91" t="s">
        <v>411</v>
      </c>
      <c r="C86" s="31" t="s">
        <v>137</v>
      </c>
      <c r="D86" s="33" t="s">
        <v>43</v>
      </c>
      <c r="E86" s="40" t="s">
        <v>20</v>
      </c>
      <c r="F86" s="40" t="s">
        <v>20</v>
      </c>
      <c r="G86" s="33"/>
      <c r="H86" s="33">
        <v>1</v>
      </c>
      <c r="I86" s="33">
        <f t="shared" si="2"/>
        <v>1</v>
      </c>
      <c r="J86" s="35">
        <v>65000</v>
      </c>
      <c r="K86" s="36">
        <f t="shared" si="3"/>
        <v>65000</v>
      </c>
    </row>
    <row r="87" spans="1:11">
      <c r="A87" s="41" t="s">
        <v>17</v>
      </c>
      <c r="B87" s="92"/>
      <c r="C87" s="31" t="s">
        <v>156</v>
      </c>
      <c r="D87" s="33" t="s">
        <v>414</v>
      </c>
      <c r="E87" s="40" t="s">
        <v>20</v>
      </c>
      <c r="F87" s="40" t="s">
        <v>20</v>
      </c>
      <c r="G87" s="33">
        <v>1</v>
      </c>
      <c r="H87" s="33"/>
      <c r="I87" s="33">
        <f t="shared" si="2"/>
        <v>1</v>
      </c>
      <c r="J87" s="35">
        <v>4500</v>
      </c>
      <c r="K87" s="36">
        <f t="shared" si="3"/>
        <v>4500</v>
      </c>
    </row>
    <row r="88" spans="1:11">
      <c r="A88" s="41" t="s">
        <v>17</v>
      </c>
      <c r="B88" s="93"/>
      <c r="C88" s="31" t="s">
        <v>381</v>
      </c>
      <c r="D88" s="33" t="s">
        <v>43</v>
      </c>
      <c r="E88" s="40" t="s">
        <v>20</v>
      </c>
      <c r="F88" s="40" t="s">
        <v>20</v>
      </c>
      <c r="G88" s="33">
        <v>1</v>
      </c>
      <c r="H88" s="33"/>
      <c r="I88" s="33">
        <f t="shared" si="2"/>
        <v>1</v>
      </c>
      <c r="J88" s="35">
        <v>10000</v>
      </c>
      <c r="K88" s="36">
        <f t="shared" si="3"/>
        <v>10000</v>
      </c>
    </row>
    <row r="89" spans="1:11">
      <c r="A89" s="41" t="s">
        <v>17</v>
      </c>
      <c r="B89" s="90" t="s">
        <v>417</v>
      </c>
      <c r="C89" s="31" t="s">
        <v>158</v>
      </c>
      <c r="D89" s="33" t="s">
        <v>43</v>
      </c>
      <c r="E89" s="40" t="s">
        <v>20</v>
      </c>
      <c r="F89" s="40" t="s">
        <v>20</v>
      </c>
      <c r="G89" s="33">
        <v>1</v>
      </c>
      <c r="H89" s="33"/>
      <c r="I89" s="33">
        <f t="shared" si="2"/>
        <v>1</v>
      </c>
      <c r="J89" s="35">
        <v>10000</v>
      </c>
      <c r="K89" s="36">
        <f t="shared" si="3"/>
        <v>10000</v>
      </c>
    </row>
    <row r="90" spans="1:11">
      <c r="A90" s="41" t="s">
        <v>17</v>
      </c>
      <c r="B90" s="90"/>
      <c r="C90" s="31" t="s">
        <v>170</v>
      </c>
      <c r="D90" s="33" t="s">
        <v>43</v>
      </c>
      <c r="E90" s="40" t="s">
        <v>20</v>
      </c>
      <c r="F90" s="40" t="s">
        <v>20</v>
      </c>
      <c r="G90" s="33">
        <v>1</v>
      </c>
      <c r="H90" s="33"/>
      <c r="I90" s="33">
        <f t="shared" si="2"/>
        <v>1</v>
      </c>
      <c r="J90" s="35">
        <v>10000</v>
      </c>
      <c r="K90" s="36">
        <f t="shared" si="3"/>
        <v>10000</v>
      </c>
    </row>
    <row r="91" spans="1:11">
      <c r="A91" s="41" t="s">
        <v>17</v>
      </c>
      <c r="B91" s="90"/>
      <c r="C91" s="31" t="s">
        <v>418</v>
      </c>
      <c r="D91" s="33" t="s">
        <v>421</v>
      </c>
      <c r="E91" s="40" t="s">
        <v>20</v>
      </c>
      <c r="F91" s="51">
        <v>914300</v>
      </c>
      <c r="G91" s="33">
        <v>1</v>
      </c>
      <c r="H91" s="33"/>
      <c r="I91" s="33">
        <f t="shared" si="2"/>
        <v>1</v>
      </c>
      <c r="J91" s="35">
        <v>13000</v>
      </c>
      <c r="K91" s="36">
        <f t="shared" si="3"/>
        <v>13000</v>
      </c>
    </row>
    <row r="92" spans="1:11">
      <c r="A92" s="41" t="s">
        <v>17</v>
      </c>
      <c r="B92" s="90"/>
      <c r="C92" s="31" t="s">
        <v>418</v>
      </c>
      <c r="D92" s="33" t="s">
        <v>43</v>
      </c>
      <c r="E92" s="40" t="s">
        <v>20</v>
      </c>
      <c r="F92" s="40" t="s">
        <v>20</v>
      </c>
      <c r="G92" s="33"/>
      <c r="H92" s="33">
        <v>1</v>
      </c>
      <c r="I92" s="33">
        <f t="shared" si="2"/>
        <v>1</v>
      </c>
      <c r="J92" s="35">
        <v>13000</v>
      </c>
      <c r="K92" s="36">
        <f t="shared" si="3"/>
        <v>13000</v>
      </c>
    </row>
    <row r="93" spans="1:11">
      <c r="A93" s="41" t="s">
        <v>17</v>
      </c>
      <c r="B93" s="90"/>
      <c r="C93" s="31" t="s">
        <v>419</v>
      </c>
      <c r="D93" s="33" t="s">
        <v>422</v>
      </c>
      <c r="E93" s="33" t="s">
        <v>423</v>
      </c>
      <c r="F93" s="40" t="s">
        <v>20</v>
      </c>
      <c r="G93" s="33">
        <v>1</v>
      </c>
      <c r="H93" s="33"/>
      <c r="I93" s="33">
        <f t="shared" si="2"/>
        <v>1</v>
      </c>
      <c r="J93" s="35">
        <v>450000</v>
      </c>
      <c r="K93" s="36">
        <f t="shared" si="3"/>
        <v>450000</v>
      </c>
    </row>
    <row r="94" spans="1:11">
      <c r="A94" s="41" t="s">
        <v>17</v>
      </c>
      <c r="B94" s="90"/>
      <c r="C94" s="31" t="s">
        <v>420</v>
      </c>
      <c r="D94" s="33" t="s">
        <v>43</v>
      </c>
      <c r="E94" s="40" t="s">
        <v>20</v>
      </c>
      <c r="F94" s="40" t="s">
        <v>20</v>
      </c>
      <c r="G94" s="33">
        <v>1</v>
      </c>
      <c r="H94" s="33"/>
      <c r="I94" s="33">
        <f t="shared" si="2"/>
        <v>1</v>
      </c>
      <c r="J94" s="35">
        <v>170000</v>
      </c>
      <c r="K94" s="36">
        <f t="shared" si="3"/>
        <v>170000</v>
      </c>
    </row>
    <row r="95" spans="1:11">
      <c r="A95" s="41" t="s">
        <v>17</v>
      </c>
      <c r="B95" s="90"/>
      <c r="C95" s="31" t="s">
        <v>33</v>
      </c>
      <c r="D95" s="33" t="s">
        <v>43</v>
      </c>
      <c r="E95" s="40" t="s">
        <v>20</v>
      </c>
      <c r="F95" s="40" t="s">
        <v>20</v>
      </c>
      <c r="G95" s="33">
        <v>1</v>
      </c>
      <c r="H95" s="33"/>
      <c r="I95" s="33">
        <f t="shared" si="2"/>
        <v>1</v>
      </c>
      <c r="J95" s="35">
        <v>1200</v>
      </c>
      <c r="K95" s="36">
        <f t="shared" si="3"/>
        <v>1200</v>
      </c>
    </row>
    <row r="96" spans="1:11">
      <c r="A96" s="41" t="s">
        <v>17</v>
      </c>
      <c r="B96" s="90"/>
      <c r="C96" s="31" t="s">
        <v>32</v>
      </c>
      <c r="D96" s="33" t="s">
        <v>103</v>
      </c>
      <c r="E96" s="40" t="s">
        <v>20</v>
      </c>
      <c r="F96" s="40" t="s">
        <v>20</v>
      </c>
      <c r="G96" s="33">
        <v>1</v>
      </c>
      <c r="H96" s="33"/>
      <c r="I96" s="33">
        <f t="shared" si="2"/>
        <v>1</v>
      </c>
      <c r="J96" s="35">
        <v>2500</v>
      </c>
      <c r="K96" s="36">
        <f t="shared" si="3"/>
        <v>2500</v>
      </c>
    </row>
    <row r="97" spans="1:11">
      <c r="A97" s="41" t="s">
        <v>17</v>
      </c>
      <c r="B97" s="90" t="s">
        <v>39</v>
      </c>
      <c r="C97" s="31" t="s">
        <v>40</v>
      </c>
      <c r="D97" s="33" t="s">
        <v>351</v>
      </c>
      <c r="E97" s="33" t="s">
        <v>199</v>
      </c>
      <c r="F97" s="51">
        <v>25111867</v>
      </c>
      <c r="G97" s="33">
        <v>1</v>
      </c>
      <c r="H97" s="33"/>
      <c r="I97" s="33">
        <f t="shared" si="2"/>
        <v>1</v>
      </c>
      <c r="J97" s="35">
        <v>250000</v>
      </c>
      <c r="K97" s="36">
        <f t="shared" si="3"/>
        <v>250000</v>
      </c>
    </row>
    <row r="98" spans="1:11">
      <c r="A98" s="41" t="s">
        <v>17</v>
      </c>
      <c r="B98" s="90"/>
      <c r="C98" s="31" t="s">
        <v>40</v>
      </c>
      <c r="D98" s="33" t="s">
        <v>67</v>
      </c>
      <c r="E98" s="33" t="s">
        <v>424</v>
      </c>
      <c r="F98" s="51" t="s">
        <v>425</v>
      </c>
      <c r="G98" s="33"/>
      <c r="H98" s="33"/>
      <c r="I98" s="33">
        <f t="shared" si="2"/>
        <v>0</v>
      </c>
      <c r="J98" s="35">
        <v>250000</v>
      </c>
      <c r="K98" s="36">
        <f t="shared" si="3"/>
        <v>0</v>
      </c>
    </row>
    <row r="99" spans="1:11">
      <c r="A99" s="41" t="s">
        <v>17</v>
      </c>
      <c r="B99" s="90"/>
      <c r="C99" s="31" t="s">
        <v>36</v>
      </c>
      <c r="D99" s="33" t="s">
        <v>43</v>
      </c>
      <c r="E99" s="40" t="s">
        <v>20</v>
      </c>
      <c r="F99" s="40" t="s">
        <v>20</v>
      </c>
      <c r="G99" s="33">
        <v>1</v>
      </c>
      <c r="H99" s="33"/>
      <c r="I99" s="33">
        <f t="shared" si="2"/>
        <v>1</v>
      </c>
      <c r="J99" s="35">
        <v>2500</v>
      </c>
      <c r="K99" s="36">
        <f t="shared" si="3"/>
        <v>2500</v>
      </c>
    </row>
    <row r="100" spans="1:11">
      <c r="A100" s="41" t="s">
        <v>17</v>
      </c>
      <c r="B100" s="90"/>
      <c r="C100" s="31" t="s">
        <v>36</v>
      </c>
      <c r="D100" s="33" t="s">
        <v>43</v>
      </c>
      <c r="E100" s="40" t="s">
        <v>20</v>
      </c>
      <c r="F100" s="40" t="s">
        <v>20</v>
      </c>
      <c r="G100" s="33">
        <v>1</v>
      </c>
      <c r="H100" s="33"/>
      <c r="I100" s="33">
        <f t="shared" si="2"/>
        <v>1</v>
      </c>
      <c r="J100" s="35">
        <v>2500</v>
      </c>
      <c r="K100" s="36">
        <f t="shared" si="3"/>
        <v>2500</v>
      </c>
    </row>
    <row r="101" spans="1:11">
      <c r="A101" s="41" t="s">
        <v>17</v>
      </c>
      <c r="B101" s="90"/>
      <c r="C101" s="31" t="s">
        <v>32</v>
      </c>
      <c r="D101" s="33" t="s">
        <v>43</v>
      </c>
      <c r="E101" s="40" t="s">
        <v>20</v>
      </c>
      <c r="F101" s="40" t="s">
        <v>20</v>
      </c>
      <c r="G101" s="33">
        <v>1</v>
      </c>
      <c r="H101" s="33"/>
      <c r="I101" s="33">
        <f t="shared" si="2"/>
        <v>1</v>
      </c>
      <c r="J101" s="35">
        <v>2500</v>
      </c>
      <c r="K101" s="36">
        <f t="shared" si="3"/>
        <v>2500</v>
      </c>
    </row>
    <row r="102" spans="1:11">
      <c r="A102" s="41" t="s">
        <v>17</v>
      </c>
      <c r="B102" s="90"/>
      <c r="C102" s="31" t="s">
        <v>33</v>
      </c>
      <c r="D102" s="33" t="s">
        <v>43</v>
      </c>
      <c r="E102" s="40" t="s">
        <v>20</v>
      </c>
      <c r="F102" s="40" t="s">
        <v>20</v>
      </c>
      <c r="G102" s="33">
        <v>1</v>
      </c>
      <c r="H102" s="33"/>
      <c r="I102" s="33">
        <f t="shared" si="2"/>
        <v>1</v>
      </c>
      <c r="J102" s="35">
        <v>1200</v>
      </c>
      <c r="K102" s="36">
        <f t="shared" si="3"/>
        <v>1200</v>
      </c>
    </row>
    <row r="103" spans="1:11" ht="15.75" thickBot="1">
      <c r="A103" s="42" t="s">
        <v>17</v>
      </c>
      <c r="B103" s="94"/>
      <c r="C103" s="32" t="s">
        <v>33</v>
      </c>
      <c r="D103" s="34" t="s">
        <v>43</v>
      </c>
      <c r="E103" s="43" t="s">
        <v>20</v>
      </c>
      <c r="F103" s="43" t="s">
        <v>20</v>
      </c>
      <c r="G103" s="34">
        <v>1</v>
      </c>
      <c r="H103" s="34"/>
      <c r="I103" s="34">
        <f t="shared" si="2"/>
        <v>1</v>
      </c>
      <c r="J103" s="37">
        <v>1200</v>
      </c>
      <c r="K103" s="38">
        <f t="shared" si="3"/>
        <v>1200</v>
      </c>
    </row>
    <row r="104" spans="1:11">
      <c r="A104" s="71" t="s">
        <v>17</v>
      </c>
      <c r="B104" s="128" t="s">
        <v>350</v>
      </c>
      <c r="C104" s="72" t="s">
        <v>36</v>
      </c>
      <c r="D104" s="73" t="s">
        <v>102</v>
      </c>
      <c r="E104" s="74" t="s">
        <v>20</v>
      </c>
      <c r="F104" s="74" t="s">
        <v>20</v>
      </c>
      <c r="G104" s="73">
        <v>1</v>
      </c>
      <c r="H104" s="73"/>
      <c r="I104" s="73">
        <f t="shared" si="2"/>
        <v>1</v>
      </c>
      <c r="J104" s="75">
        <v>2500</v>
      </c>
      <c r="K104" s="76">
        <f t="shared" si="3"/>
        <v>2500</v>
      </c>
    </row>
    <row r="105" spans="1:11">
      <c r="A105" s="41" t="s">
        <v>17</v>
      </c>
      <c r="B105" s="92"/>
      <c r="C105" s="31" t="s">
        <v>426</v>
      </c>
      <c r="D105" s="33" t="s">
        <v>27</v>
      </c>
      <c r="E105" s="40" t="s">
        <v>20</v>
      </c>
      <c r="F105" s="40" t="s">
        <v>20</v>
      </c>
      <c r="G105" s="33">
        <v>1</v>
      </c>
      <c r="H105" s="33"/>
      <c r="I105" s="33">
        <f t="shared" si="2"/>
        <v>1</v>
      </c>
      <c r="J105" s="35">
        <v>650</v>
      </c>
      <c r="K105" s="36">
        <f t="shared" si="3"/>
        <v>650</v>
      </c>
    </row>
    <row r="106" spans="1:11">
      <c r="A106" s="41" t="s">
        <v>17</v>
      </c>
      <c r="B106" s="92"/>
      <c r="C106" s="31" t="s">
        <v>426</v>
      </c>
      <c r="D106" s="33" t="s">
        <v>43</v>
      </c>
      <c r="E106" s="33" t="s">
        <v>435</v>
      </c>
      <c r="F106" s="40" t="s">
        <v>20</v>
      </c>
      <c r="G106" s="33">
        <v>1</v>
      </c>
      <c r="H106" s="33"/>
      <c r="I106" s="33">
        <f t="shared" si="2"/>
        <v>1</v>
      </c>
      <c r="J106" s="35">
        <v>650</v>
      </c>
      <c r="K106" s="36">
        <f t="shared" si="3"/>
        <v>650</v>
      </c>
    </row>
    <row r="107" spans="1:11">
      <c r="A107" s="41" t="s">
        <v>17</v>
      </c>
      <c r="B107" s="93"/>
      <c r="C107" s="31" t="s">
        <v>32</v>
      </c>
      <c r="D107" s="33" t="s">
        <v>405</v>
      </c>
      <c r="E107" s="40" t="s">
        <v>20</v>
      </c>
      <c r="F107" s="40" t="s">
        <v>20</v>
      </c>
      <c r="G107" s="33">
        <v>1</v>
      </c>
      <c r="H107" s="33"/>
      <c r="I107" s="33">
        <f t="shared" si="2"/>
        <v>1</v>
      </c>
      <c r="J107" s="35">
        <v>2500</v>
      </c>
      <c r="K107" s="36">
        <f t="shared" si="3"/>
        <v>2500</v>
      </c>
    </row>
    <row r="108" spans="1:11">
      <c r="A108" s="41" t="s">
        <v>17</v>
      </c>
      <c r="B108" s="90" t="s">
        <v>728</v>
      </c>
      <c r="C108" s="31" t="s">
        <v>427</v>
      </c>
      <c r="D108" s="33" t="s">
        <v>43</v>
      </c>
      <c r="E108" s="40" t="s">
        <v>20</v>
      </c>
      <c r="F108" s="40" t="s">
        <v>20</v>
      </c>
      <c r="G108" s="33">
        <v>1</v>
      </c>
      <c r="H108" s="33"/>
      <c r="I108" s="33">
        <f t="shared" si="2"/>
        <v>1</v>
      </c>
      <c r="J108" s="35">
        <v>45000</v>
      </c>
      <c r="K108" s="36">
        <f t="shared" si="3"/>
        <v>45000</v>
      </c>
    </row>
    <row r="109" spans="1:11">
      <c r="A109" s="41" t="s">
        <v>17</v>
      </c>
      <c r="B109" s="90"/>
      <c r="C109" s="31" t="s">
        <v>33</v>
      </c>
      <c r="D109" s="33" t="s">
        <v>306</v>
      </c>
      <c r="E109" s="40" t="s">
        <v>20</v>
      </c>
      <c r="F109" s="40" t="s">
        <v>20</v>
      </c>
      <c r="G109" s="33">
        <v>1</v>
      </c>
      <c r="H109" s="33"/>
      <c r="I109" s="33">
        <f t="shared" si="2"/>
        <v>1</v>
      </c>
      <c r="J109" s="35">
        <v>1200</v>
      </c>
      <c r="K109" s="36">
        <f t="shared" si="3"/>
        <v>1200</v>
      </c>
    </row>
    <row r="110" spans="1:11">
      <c r="A110" s="41" t="s">
        <v>17</v>
      </c>
      <c r="B110" s="90"/>
      <c r="C110" s="31" t="s">
        <v>128</v>
      </c>
      <c r="D110" s="33" t="s">
        <v>43</v>
      </c>
      <c r="E110" s="40" t="s">
        <v>20</v>
      </c>
      <c r="F110" s="40" t="s">
        <v>20</v>
      </c>
      <c r="G110" s="33">
        <v>1</v>
      </c>
      <c r="H110" s="33"/>
      <c r="I110" s="33">
        <f t="shared" si="2"/>
        <v>1</v>
      </c>
      <c r="J110" s="35">
        <v>6500</v>
      </c>
      <c r="K110" s="36">
        <f t="shared" si="3"/>
        <v>6500</v>
      </c>
    </row>
    <row r="111" spans="1:11">
      <c r="A111" s="41" t="s">
        <v>17</v>
      </c>
      <c r="B111" s="90"/>
      <c r="C111" s="31" t="s">
        <v>428</v>
      </c>
      <c r="D111" s="33" t="s">
        <v>43</v>
      </c>
      <c r="E111" s="40" t="s">
        <v>20</v>
      </c>
      <c r="F111" s="40" t="s">
        <v>20</v>
      </c>
      <c r="G111" s="33"/>
      <c r="H111" s="33">
        <v>1</v>
      </c>
      <c r="I111" s="33">
        <f t="shared" si="2"/>
        <v>1</v>
      </c>
      <c r="J111" s="35">
        <v>450000</v>
      </c>
      <c r="K111" s="36">
        <f t="shared" si="3"/>
        <v>450000</v>
      </c>
    </row>
    <row r="112" spans="1:11">
      <c r="A112" s="41" t="s">
        <v>17</v>
      </c>
      <c r="B112" s="90"/>
      <c r="C112" s="31" t="s">
        <v>429</v>
      </c>
      <c r="D112" s="33" t="s">
        <v>43</v>
      </c>
      <c r="E112" s="40" t="s">
        <v>20</v>
      </c>
      <c r="F112" s="40" t="s">
        <v>20</v>
      </c>
      <c r="G112" s="33">
        <v>1</v>
      </c>
      <c r="H112" s="33"/>
      <c r="I112" s="33">
        <f t="shared" si="2"/>
        <v>1</v>
      </c>
      <c r="J112" s="35">
        <v>80000</v>
      </c>
      <c r="K112" s="36">
        <f t="shared" si="3"/>
        <v>80000</v>
      </c>
    </row>
    <row r="113" spans="1:11">
      <c r="A113" s="41" t="s">
        <v>17</v>
      </c>
      <c r="B113" s="90"/>
      <c r="C113" s="31" t="s">
        <v>111</v>
      </c>
      <c r="D113" s="33" t="s">
        <v>120</v>
      </c>
      <c r="E113" s="40" t="s">
        <v>20</v>
      </c>
      <c r="F113" s="40" t="s">
        <v>20</v>
      </c>
      <c r="G113" s="33">
        <v>1</v>
      </c>
      <c r="H113" s="33"/>
      <c r="I113" s="33">
        <f t="shared" si="2"/>
        <v>1</v>
      </c>
      <c r="J113" s="35">
        <v>45000</v>
      </c>
      <c r="K113" s="36">
        <f t="shared" si="3"/>
        <v>45000</v>
      </c>
    </row>
    <row r="114" spans="1:11">
      <c r="A114" s="41" t="s">
        <v>17</v>
      </c>
      <c r="B114" s="90" t="s">
        <v>436</v>
      </c>
      <c r="C114" s="31" t="s">
        <v>428</v>
      </c>
      <c r="D114" s="33" t="s">
        <v>431</v>
      </c>
      <c r="E114" s="40" t="s">
        <v>20</v>
      </c>
      <c r="F114" s="40" t="s">
        <v>20</v>
      </c>
      <c r="G114" s="33">
        <v>1</v>
      </c>
      <c r="H114" s="33"/>
      <c r="I114" s="33">
        <f t="shared" si="2"/>
        <v>1</v>
      </c>
      <c r="J114" s="35">
        <v>450000</v>
      </c>
      <c r="K114" s="36">
        <f t="shared" si="3"/>
        <v>450000</v>
      </c>
    </row>
    <row r="115" spans="1:11">
      <c r="A115" s="41" t="s">
        <v>17</v>
      </c>
      <c r="B115" s="90"/>
      <c r="C115" s="31" t="s">
        <v>429</v>
      </c>
      <c r="D115" s="33" t="s">
        <v>432</v>
      </c>
      <c r="E115" s="40" t="s">
        <v>20</v>
      </c>
      <c r="F115" s="40" t="s">
        <v>20</v>
      </c>
      <c r="G115" s="33">
        <v>1</v>
      </c>
      <c r="H115" s="33"/>
      <c r="I115" s="33">
        <f t="shared" si="2"/>
        <v>1</v>
      </c>
      <c r="J115" s="35">
        <v>80000</v>
      </c>
      <c r="K115" s="36">
        <f t="shared" si="3"/>
        <v>80000</v>
      </c>
    </row>
    <row r="116" spans="1:11">
      <c r="A116" s="41" t="s">
        <v>17</v>
      </c>
      <c r="B116" s="90"/>
      <c r="C116" s="31" t="s">
        <v>111</v>
      </c>
      <c r="D116" s="33" t="s">
        <v>120</v>
      </c>
      <c r="E116" s="40" t="s">
        <v>20</v>
      </c>
      <c r="F116" s="40" t="s">
        <v>20</v>
      </c>
      <c r="G116" s="33">
        <v>1</v>
      </c>
      <c r="H116" s="33"/>
      <c r="I116" s="33">
        <f t="shared" si="2"/>
        <v>1</v>
      </c>
      <c r="J116" s="35">
        <v>45000</v>
      </c>
      <c r="K116" s="36">
        <f t="shared" si="3"/>
        <v>45000</v>
      </c>
    </row>
    <row r="117" spans="1:11">
      <c r="A117" s="41" t="s">
        <v>17</v>
      </c>
      <c r="B117" s="90"/>
      <c r="C117" s="31" t="s">
        <v>430</v>
      </c>
      <c r="D117" s="33" t="s">
        <v>433</v>
      </c>
      <c r="E117" s="40" t="s">
        <v>20</v>
      </c>
      <c r="F117" s="40" t="s">
        <v>20</v>
      </c>
      <c r="G117" s="33">
        <v>1</v>
      </c>
      <c r="H117" s="33"/>
      <c r="I117" s="33">
        <f t="shared" si="2"/>
        <v>1</v>
      </c>
      <c r="J117" s="35">
        <v>160000</v>
      </c>
      <c r="K117" s="36">
        <f t="shared" si="3"/>
        <v>160000</v>
      </c>
    </row>
    <row r="118" spans="1:11">
      <c r="A118" s="41" t="s">
        <v>17</v>
      </c>
      <c r="B118" s="90"/>
      <c r="C118" s="31" t="s">
        <v>117</v>
      </c>
      <c r="D118" s="33" t="s">
        <v>434</v>
      </c>
      <c r="E118" s="40" t="s">
        <v>20</v>
      </c>
      <c r="F118" s="40" t="s">
        <v>20</v>
      </c>
      <c r="G118" s="33">
        <v>1</v>
      </c>
      <c r="H118" s="33"/>
      <c r="I118" s="33">
        <f t="shared" si="2"/>
        <v>1</v>
      </c>
      <c r="J118" s="35">
        <v>6500</v>
      </c>
      <c r="K118" s="36">
        <f t="shared" si="3"/>
        <v>6500</v>
      </c>
    </row>
    <row r="119" spans="1:11">
      <c r="A119" s="41" t="s">
        <v>17</v>
      </c>
      <c r="B119" s="90"/>
      <c r="C119" s="31" t="s">
        <v>136</v>
      </c>
      <c r="D119" s="33" t="s">
        <v>138</v>
      </c>
      <c r="E119" s="33" t="s">
        <v>443</v>
      </c>
      <c r="F119" s="40" t="s">
        <v>20</v>
      </c>
      <c r="G119" s="33">
        <v>1</v>
      </c>
      <c r="H119" s="33"/>
      <c r="I119" s="33">
        <f t="shared" si="2"/>
        <v>1</v>
      </c>
      <c r="J119" s="35">
        <v>45000</v>
      </c>
      <c r="K119" s="36">
        <f t="shared" si="3"/>
        <v>45000</v>
      </c>
    </row>
    <row r="120" spans="1:11">
      <c r="A120" s="41" t="s">
        <v>17</v>
      </c>
      <c r="B120" s="90"/>
      <c r="C120" s="31" t="s">
        <v>246</v>
      </c>
      <c r="D120" s="33" t="s">
        <v>43</v>
      </c>
      <c r="E120" s="40" t="s">
        <v>20</v>
      </c>
      <c r="F120" s="40" t="s">
        <v>20</v>
      </c>
      <c r="G120" s="33">
        <v>1</v>
      </c>
      <c r="H120" s="33"/>
      <c r="I120" s="33">
        <f t="shared" si="2"/>
        <v>1</v>
      </c>
      <c r="J120" s="35">
        <v>45000</v>
      </c>
      <c r="K120" s="36">
        <f t="shared" si="3"/>
        <v>45000</v>
      </c>
    </row>
    <row r="121" spans="1:11">
      <c r="A121" s="41" t="s">
        <v>17</v>
      </c>
      <c r="B121" s="90"/>
      <c r="C121" s="31" t="s">
        <v>437</v>
      </c>
      <c r="D121" s="33" t="s">
        <v>43</v>
      </c>
      <c r="E121" s="40" t="s">
        <v>20</v>
      </c>
      <c r="F121" s="40" t="s">
        <v>20</v>
      </c>
      <c r="G121" s="33">
        <v>1</v>
      </c>
      <c r="H121" s="33"/>
      <c r="I121" s="33">
        <f t="shared" si="2"/>
        <v>1</v>
      </c>
      <c r="J121" s="35">
        <v>38000</v>
      </c>
      <c r="K121" s="36">
        <f t="shared" si="3"/>
        <v>38000</v>
      </c>
    </row>
    <row r="122" spans="1:11">
      <c r="A122" s="41" t="s">
        <v>17</v>
      </c>
      <c r="B122" s="90"/>
      <c r="C122" s="31" t="s">
        <v>131</v>
      </c>
      <c r="D122" s="33" t="s">
        <v>43</v>
      </c>
      <c r="E122" s="40" t="s">
        <v>20</v>
      </c>
      <c r="F122" s="40" t="s">
        <v>20</v>
      </c>
      <c r="G122" s="33">
        <v>1</v>
      </c>
      <c r="H122" s="33"/>
      <c r="I122" s="33">
        <f t="shared" si="2"/>
        <v>1</v>
      </c>
      <c r="J122" s="35">
        <v>6500</v>
      </c>
      <c r="K122" s="36">
        <f t="shared" si="3"/>
        <v>6500</v>
      </c>
    </row>
    <row r="123" spans="1:11">
      <c r="A123" s="41" t="s">
        <v>17</v>
      </c>
      <c r="B123" s="90" t="s">
        <v>444</v>
      </c>
      <c r="C123" s="31" t="s">
        <v>246</v>
      </c>
      <c r="D123" s="33" t="s">
        <v>43</v>
      </c>
      <c r="E123" s="40" t="s">
        <v>20</v>
      </c>
      <c r="F123" s="40" t="s">
        <v>20</v>
      </c>
      <c r="G123" s="33">
        <v>1</v>
      </c>
      <c r="H123" s="33"/>
      <c r="I123" s="33">
        <f t="shared" si="2"/>
        <v>1</v>
      </c>
      <c r="J123" s="35">
        <v>45000</v>
      </c>
      <c r="K123" s="36">
        <f t="shared" si="3"/>
        <v>45000</v>
      </c>
    </row>
    <row r="124" spans="1:11">
      <c r="A124" s="41" t="s">
        <v>17</v>
      </c>
      <c r="B124" s="90"/>
      <c r="C124" s="31" t="s">
        <v>76</v>
      </c>
      <c r="D124" s="33" t="s">
        <v>43</v>
      </c>
      <c r="E124" s="40" t="s">
        <v>20</v>
      </c>
      <c r="F124" s="40" t="s">
        <v>20</v>
      </c>
      <c r="G124" s="33">
        <v>1</v>
      </c>
      <c r="H124" s="33"/>
      <c r="I124" s="33">
        <f t="shared" si="2"/>
        <v>1</v>
      </c>
      <c r="J124" s="35">
        <v>30000</v>
      </c>
      <c r="K124" s="36">
        <f t="shared" si="3"/>
        <v>30000</v>
      </c>
    </row>
    <row r="125" spans="1:11">
      <c r="A125" s="41" t="s">
        <v>17</v>
      </c>
      <c r="B125" s="90"/>
      <c r="C125" s="31" t="s">
        <v>76</v>
      </c>
      <c r="D125" s="33" t="s">
        <v>43</v>
      </c>
      <c r="E125" s="40" t="s">
        <v>20</v>
      </c>
      <c r="F125" s="40" t="s">
        <v>20</v>
      </c>
      <c r="G125" s="33">
        <v>1</v>
      </c>
      <c r="H125" s="33"/>
      <c r="I125" s="33">
        <f t="shared" si="2"/>
        <v>1</v>
      </c>
      <c r="J125" s="35">
        <v>30000</v>
      </c>
      <c r="K125" s="36">
        <f t="shared" si="3"/>
        <v>30000</v>
      </c>
    </row>
    <row r="126" spans="1:11">
      <c r="A126" s="41" t="s">
        <v>17</v>
      </c>
      <c r="B126" s="90"/>
      <c r="C126" s="31" t="s">
        <v>76</v>
      </c>
      <c r="D126" s="33" t="s">
        <v>43</v>
      </c>
      <c r="E126" s="40" t="s">
        <v>20</v>
      </c>
      <c r="F126" s="40" t="s">
        <v>20</v>
      </c>
      <c r="G126" s="33">
        <v>1</v>
      </c>
      <c r="H126" s="33"/>
      <c r="I126" s="33">
        <f t="shared" si="2"/>
        <v>1</v>
      </c>
      <c r="J126" s="35">
        <v>30000</v>
      </c>
      <c r="K126" s="36">
        <f t="shared" si="3"/>
        <v>30000</v>
      </c>
    </row>
    <row r="127" spans="1:11">
      <c r="A127" s="41" t="s">
        <v>17</v>
      </c>
      <c r="B127" s="90"/>
      <c r="C127" s="31" t="s">
        <v>114</v>
      </c>
      <c r="D127" s="33" t="s">
        <v>440</v>
      </c>
      <c r="E127" s="40" t="s">
        <v>20</v>
      </c>
      <c r="F127" s="40" t="s">
        <v>20</v>
      </c>
      <c r="G127" s="33">
        <v>1</v>
      </c>
      <c r="H127" s="33"/>
      <c r="I127" s="33">
        <f t="shared" ref="I127:I190" si="4">H127+G127</f>
        <v>1</v>
      </c>
      <c r="J127" s="35">
        <v>55000</v>
      </c>
      <c r="K127" s="36">
        <f t="shared" ref="K127:K190" si="5">J127*I127</f>
        <v>55000</v>
      </c>
    </row>
    <row r="128" spans="1:11">
      <c r="A128" s="41" t="s">
        <v>17</v>
      </c>
      <c r="B128" s="90"/>
      <c r="C128" s="31" t="s">
        <v>33</v>
      </c>
      <c r="D128" s="33" t="s">
        <v>306</v>
      </c>
      <c r="E128" s="40" t="s">
        <v>20</v>
      </c>
      <c r="F128" s="40" t="s">
        <v>20</v>
      </c>
      <c r="G128" s="33">
        <v>1</v>
      </c>
      <c r="H128" s="33"/>
      <c r="I128" s="33">
        <f t="shared" si="4"/>
        <v>1</v>
      </c>
      <c r="J128" s="35">
        <v>1200</v>
      </c>
      <c r="K128" s="36">
        <f t="shared" si="5"/>
        <v>1200</v>
      </c>
    </row>
    <row r="129" spans="1:11">
      <c r="A129" s="41" t="s">
        <v>17</v>
      </c>
      <c r="B129" s="90"/>
      <c r="C129" s="31" t="s">
        <v>33</v>
      </c>
      <c r="D129" s="33" t="s">
        <v>441</v>
      </c>
      <c r="E129" s="40" t="s">
        <v>20</v>
      </c>
      <c r="F129" s="40" t="s">
        <v>20</v>
      </c>
      <c r="G129" s="33">
        <v>1</v>
      </c>
      <c r="H129" s="33"/>
      <c r="I129" s="33">
        <f t="shared" si="4"/>
        <v>1</v>
      </c>
      <c r="J129" s="35">
        <v>1200</v>
      </c>
      <c r="K129" s="36">
        <f t="shared" si="5"/>
        <v>1200</v>
      </c>
    </row>
    <row r="130" spans="1:11">
      <c r="A130" s="41" t="s">
        <v>17</v>
      </c>
      <c r="B130" s="90"/>
      <c r="C130" s="31" t="s">
        <v>117</v>
      </c>
      <c r="D130" s="33" t="s">
        <v>434</v>
      </c>
      <c r="E130" s="40" t="s">
        <v>20</v>
      </c>
      <c r="F130" s="40" t="s">
        <v>20</v>
      </c>
      <c r="G130" s="33">
        <v>1</v>
      </c>
      <c r="H130" s="33"/>
      <c r="I130" s="33">
        <f t="shared" si="4"/>
        <v>1</v>
      </c>
      <c r="J130" s="35">
        <v>6500</v>
      </c>
      <c r="K130" s="36">
        <f t="shared" si="5"/>
        <v>6500</v>
      </c>
    </row>
    <row r="131" spans="1:11">
      <c r="A131" s="41" t="s">
        <v>17</v>
      </c>
      <c r="B131" s="90"/>
      <c r="C131" s="31" t="s">
        <v>438</v>
      </c>
      <c r="D131" s="33" t="s">
        <v>43</v>
      </c>
      <c r="E131" s="40" t="s">
        <v>20</v>
      </c>
      <c r="F131" s="40" t="s">
        <v>20</v>
      </c>
      <c r="G131" s="33">
        <v>1</v>
      </c>
      <c r="H131" s="33"/>
      <c r="I131" s="33">
        <f t="shared" si="4"/>
        <v>1</v>
      </c>
      <c r="J131" s="35">
        <v>45000</v>
      </c>
      <c r="K131" s="36">
        <f t="shared" si="5"/>
        <v>45000</v>
      </c>
    </row>
    <row r="132" spans="1:11">
      <c r="A132" s="41" t="s">
        <v>17</v>
      </c>
      <c r="B132" s="91" t="s">
        <v>445</v>
      </c>
      <c r="C132" s="31" t="s">
        <v>439</v>
      </c>
      <c r="D132" s="33" t="s">
        <v>442</v>
      </c>
      <c r="E132" s="40" t="s">
        <v>20</v>
      </c>
      <c r="F132" s="40" t="s">
        <v>20</v>
      </c>
      <c r="G132" s="33">
        <v>1</v>
      </c>
      <c r="H132" s="33"/>
      <c r="I132" s="33">
        <f t="shared" si="4"/>
        <v>1</v>
      </c>
      <c r="J132" s="35">
        <v>55000</v>
      </c>
      <c r="K132" s="36">
        <f t="shared" si="5"/>
        <v>55000</v>
      </c>
    </row>
    <row r="133" spans="1:11">
      <c r="A133" s="41" t="s">
        <v>17</v>
      </c>
      <c r="B133" s="93"/>
      <c r="C133" s="31" t="s">
        <v>439</v>
      </c>
      <c r="D133" s="33" t="s">
        <v>442</v>
      </c>
      <c r="E133" s="40" t="s">
        <v>20</v>
      </c>
      <c r="F133" s="40" t="s">
        <v>20</v>
      </c>
      <c r="G133" s="33">
        <v>1</v>
      </c>
      <c r="H133" s="33"/>
      <c r="I133" s="33">
        <f t="shared" si="4"/>
        <v>1</v>
      </c>
      <c r="J133" s="35">
        <v>55000</v>
      </c>
      <c r="K133" s="36">
        <f t="shared" si="5"/>
        <v>55000</v>
      </c>
    </row>
    <row r="134" spans="1:11">
      <c r="A134" s="41" t="s">
        <v>17</v>
      </c>
      <c r="B134" s="91" t="s">
        <v>350</v>
      </c>
      <c r="C134" s="31" t="s">
        <v>131</v>
      </c>
      <c r="D134" s="33" t="s">
        <v>43</v>
      </c>
      <c r="E134" s="40" t="s">
        <v>20</v>
      </c>
      <c r="F134" s="40" t="s">
        <v>20</v>
      </c>
      <c r="G134" s="33">
        <v>1</v>
      </c>
      <c r="H134" s="33"/>
      <c r="I134" s="33">
        <f t="shared" si="4"/>
        <v>1</v>
      </c>
      <c r="J134" s="35">
        <v>6500</v>
      </c>
      <c r="K134" s="36">
        <f t="shared" si="5"/>
        <v>6500</v>
      </c>
    </row>
    <row r="135" spans="1:11">
      <c r="A135" s="41" t="s">
        <v>17</v>
      </c>
      <c r="B135" s="92"/>
      <c r="C135" s="31" t="s">
        <v>32</v>
      </c>
      <c r="D135" s="33" t="s">
        <v>103</v>
      </c>
      <c r="E135" s="40" t="s">
        <v>20</v>
      </c>
      <c r="F135" s="40" t="s">
        <v>20</v>
      </c>
      <c r="G135" s="33">
        <v>1</v>
      </c>
      <c r="H135" s="33"/>
      <c r="I135" s="33">
        <f t="shared" si="4"/>
        <v>1</v>
      </c>
      <c r="J135" s="35">
        <v>2500</v>
      </c>
      <c r="K135" s="36">
        <f t="shared" si="5"/>
        <v>2500</v>
      </c>
    </row>
    <row r="136" spans="1:11">
      <c r="A136" s="41" t="s">
        <v>17</v>
      </c>
      <c r="B136" s="92"/>
      <c r="C136" s="31" t="s">
        <v>426</v>
      </c>
      <c r="D136" s="33" t="s">
        <v>448</v>
      </c>
      <c r="E136" s="40" t="s">
        <v>20</v>
      </c>
      <c r="F136" s="40" t="s">
        <v>20</v>
      </c>
      <c r="G136" s="33">
        <v>1</v>
      </c>
      <c r="H136" s="33"/>
      <c r="I136" s="33">
        <f t="shared" si="4"/>
        <v>1</v>
      </c>
      <c r="J136" s="35">
        <v>650</v>
      </c>
      <c r="K136" s="36">
        <f t="shared" si="5"/>
        <v>650</v>
      </c>
    </row>
    <row r="137" spans="1:11">
      <c r="A137" s="41" t="s">
        <v>17</v>
      </c>
      <c r="B137" s="93"/>
      <c r="C137" s="31" t="s">
        <v>33</v>
      </c>
      <c r="D137" s="33" t="s">
        <v>43</v>
      </c>
      <c r="E137" s="40" t="s">
        <v>20</v>
      </c>
      <c r="F137" s="40" t="s">
        <v>20</v>
      </c>
      <c r="G137" s="33">
        <v>1</v>
      </c>
      <c r="H137" s="33"/>
      <c r="I137" s="33">
        <f t="shared" si="4"/>
        <v>1</v>
      </c>
      <c r="J137" s="35">
        <v>1200</v>
      </c>
      <c r="K137" s="36">
        <f t="shared" si="5"/>
        <v>1200</v>
      </c>
    </row>
    <row r="138" spans="1:11">
      <c r="A138" s="41" t="s">
        <v>17</v>
      </c>
      <c r="B138" s="90" t="s">
        <v>730</v>
      </c>
      <c r="C138" s="31" t="s">
        <v>429</v>
      </c>
      <c r="D138" s="33" t="s">
        <v>43</v>
      </c>
      <c r="E138" s="40" t="s">
        <v>20</v>
      </c>
      <c r="F138" s="40" t="s">
        <v>20</v>
      </c>
      <c r="G138" s="33">
        <v>1</v>
      </c>
      <c r="H138" s="33"/>
      <c r="I138" s="33">
        <f t="shared" si="4"/>
        <v>1</v>
      </c>
      <c r="J138" s="35">
        <v>80000</v>
      </c>
      <c r="K138" s="36">
        <f t="shared" si="5"/>
        <v>80000</v>
      </c>
    </row>
    <row r="139" spans="1:11">
      <c r="A139" s="41" t="s">
        <v>17</v>
      </c>
      <c r="B139" s="90"/>
      <c r="C139" s="31" t="s">
        <v>446</v>
      </c>
      <c r="D139" s="33" t="s">
        <v>392</v>
      </c>
      <c r="E139" s="40" t="s">
        <v>20</v>
      </c>
      <c r="F139" s="40" t="s">
        <v>20</v>
      </c>
      <c r="G139" s="33">
        <v>1</v>
      </c>
      <c r="H139" s="33"/>
      <c r="I139" s="33">
        <f t="shared" si="4"/>
        <v>1</v>
      </c>
      <c r="J139" s="35">
        <v>170000</v>
      </c>
      <c r="K139" s="36">
        <f t="shared" si="5"/>
        <v>170000</v>
      </c>
    </row>
    <row r="140" spans="1:11">
      <c r="A140" s="41" t="s">
        <v>17</v>
      </c>
      <c r="B140" s="90"/>
      <c r="C140" s="31" t="s">
        <v>111</v>
      </c>
      <c r="D140" s="33" t="s">
        <v>118</v>
      </c>
      <c r="E140" s="40" t="s">
        <v>20</v>
      </c>
      <c r="F140" s="40" t="s">
        <v>20</v>
      </c>
      <c r="G140" s="33">
        <v>1</v>
      </c>
      <c r="H140" s="33"/>
      <c r="I140" s="33">
        <f t="shared" si="4"/>
        <v>1</v>
      </c>
      <c r="J140" s="35">
        <v>45000</v>
      </c>
      <c r="K140" s="36">
        <f t="shared" si="5"/>
        <v>45000</v>
      </c>
    </row>
    <row r="141" spans="1:11">
      <c r="A141" s="41" t="s">
        <v>17</v>
      </c>
      <c r="B141" s="90"/>
      <c r="C141" s="31" t="s">
        <v>363</v>
      </c>
      <c r="D141" s="33" t="s">
        <v>43</v>
      </c>
      <c r="E141" s="40" t="s">
        <v>20</v>
      </c>
      <c r="F141" s="40" t="s">
        <v>20</v>
      </c>
      <c r="G141" s="33">
        <v>1</v>
      </c>
      <c r="H141" s="33"/>
      <c r="I141" s="33">
        <f t="shared" si="4"/>
        <v>1</v>
      </c>
      <c r="J141" s="35">
        <v>40000</v>
      </c>
      <c r="K141" s="36">
        <f t="shared" si="5"/>
        <v>40000</v>
      </c>
    </row>
    <row r="142" spans="1:11">
      <c r="A142" s="41" t="s">
        <v>17</v>
      </c>
      <c r="B142" s="90"/>
      <c r="C142" s="31" t="s">
        <v>363</v>
      </c>
      <c r="D142" s="33" t="s">
        <v>43</v>
      </c>
      <c r="E142" s="40" t="s">
        <v>20</v>
      </c>
      <c r="F142" s="40" t="s">
        <v>20</v>
      </c>
      <c r="G142" s="33">
        <v>1</v>
      </c>
      <c r="H142" s="33"/>
      <c r="I142" s="33">
        <f t="shared" si="4"/>
        <v>1</v>
      </c>
      <c r="J142" s="35">
        <v>40000</v>
      </c>
      <c r="K142" s="36">
        <f t="shared" si="5"/>
        <v>40000</v>
      </c>
    </row>
    <row r="143" spans="1:11">
      <c r="A143" s="41" t="s">
        <v>17</v>
      </c>
      <c r="B143" s="90"/>
      <c r="C143" s="31" t="s">
        <v>426</v>
      </c>
      <c r="D143" s="33" t="s">
        <v>27</v>
      </c>
      <c r="E143" s="33" t="s">
        <v>450</v>
      </c>
      <c r="F143" s="40" t="s">
        <v>20</v>
      </c>
      <c r="G143" s="33">
        <v>1</v>
      </c>
      <c r="H143" s="33"/>
      <c r="I143" s="33">
        <f t="shared" si="4"/>
        <v>1</v>
      </c>
      <c r="J143" s="35">
        <v>650</v>
      </c>
      <c r="K143" s="36">
        <f t="shared" si="5"/>
        <v>650</v>
      </c>
    </row>
    <row r="144" spans="1:11">
      <c r="A144" s="41" t="s">
        <v>17</v>
      </c>
      <c r="B144" s="90"/>
      <c r="C144" s="31" t="s">
        <v>447</v>
      </c>
      <c r="D144" s="40" t="s">
        <v>20</v>
      </c>
      <c r="E144" s="40" t="s">
        <v>20</v>
      </c>
      <c r="F144" s="40" t="s">
        <v>20</v>
      </c>
      <c r="G144" s="33">
        <v>1</v>
      </c>
      <c r="H144" s="33"/>
      <c r="I144" s="33">
        <f t="shared" si="4"/>
        <v>1</v>
      </c>
      <c r="J144" s="35">
        <v>6500</v>
      </c>
      <c r="K144" s="36">
        <f t="shared" si="5"/>
        <v>6500</v>
      </c>
    </row>
    <row r="145" spans="1:11">
      <c r="A145" s="41" t="s">
        <v>17</v>
      </c>
      <c r="B145" s="90"/>
      <c r="C145" s="31" t="s">
        <v>446</v>
      </c>
      <c r="D145" s="33" t="s">
        <v>120</v>
      </c>
      <c r="E145" s="33" t="s">
        <v>449</v>
      </c>
      <c r="F145" s="40" t="s">
        <v>20</v>
      </c>
      <c r="G145" s="33">
        <v>1</v>
      </c>
      <c r="H145" s="33"/>
      <c r="I145" s="33">
        <f t="shared" si="4"/>
        <v>1</v>
      </c>
      <c r="J145" s="35">
        <v>170000</v>
      </c>
      <c r="K145" s="36">
        <f t="shared" si="5"/>
        <v>170000</v>
      </c>
    </row>
    <row r="146" spans="1:11">
      <c r="A146" s="41" t="s">
        <v>17</v>
      </c>
      <c r="B146" s="90"/>
      <c r="C146" s="31" t="s">
        <v>111</v>
      </c>
      <c r="D146" s="33" t="s">
        <v>232</v>
      </c>
      <c r="E146" s="40" t="s">
        <v>20</v>
      </c>
      <c r="F146" s="40" t="s">
        <v>20</v>
      </c>
      <c r="G146" s="33">
        <v>1</v>
      </c>
      <c r="H146" s="33"/>
      <c r="I146" s="33">
        <f t="shared" si="4"/>
        <v>1</v>
      </c>
      <c r="J146" s="35">
        <v>45000</v>
      </c>
      <c r="K146" s="36">
        <f t="shared" si="5"/>
        <v>45000</v>
      </c>
    </row>
    <row r="147" spans="1:11">
      <c r="A147" s="41" t="s">
        <v>17</v>
      </c>
      <c r="B147" s="90"/>
      <c r="C147" s="31" t="s">
        <v>319</v>
      </c>
      <c r="D147" s="33" t="s">
        <v>369</v>
      </c>
      <c r="E147" s="40" t="s">
        <v>20</v>
      </c>
      <c r="F147" s="40" t="s">
        <v>20</v>
      </c>
      <c r="G147" s="33">
        <v>1</v>
      </c>
      <c r="H147" s="33"/>
      <c r="I147" s="33">
        <f t="shared" si="4"/>
        <v>1</v>
      </c>
      <c r="J147" s="35">
        <v>52000</v>
      </c>
      <c r="K147" s="36">
        <f t="shared" si="5"/>
        <v>52000</v>
      </c>
    </row>
    <row r="148" spans="1:11">
      <c r="A148" s="41" t="s">
        <v>17</v>
      </c>
      <c r="B148" s="90"/>
      <c r="C148" s="31" t="s">
        <v>429</v>
      </c>
      <c r="D148" s="33" t="s">
        <v>451</v>
      </c>
      <c r="E148" s="33" t="s">
        <v>455</v>
      </c>
      <c r="F148" s="40" t="s">
        <v>20</v>
      </c>
      <c r="G148" s="33">
        <v>1</v>
      </c>
      <c r="H148" s="33"/>
      <c r="I148" s="33">
        <f t="shared" si="4"/>
        <v>1</v>
      </c>
      <c r="J148" s="35">
        <v>45000</v>
      </c>
      <c r="K148" s="36">
        <f t="shared" si="5"/>
        <v>45000</v>
      </c>
    </row>
    <row r="149" spans="1:11">
      <c r="A149" s="41" t="s">
        <v>17</v>
      </c>
      <c r="B149" s="90"/>
      <c r="C149" s="31" t="s">
        <v>111</v>
      </c>
      <c r="D149" s="33" t="s">
        <v>120</v>
      </c>
      <c r="E149" s="33" t="s">
        <v>335</v>
      </c>
      <c r="F149" s="40" t="s">
        <v>20</v>
      </c>
      <c r="G149" s="33">
        <v>1</v>
      </c>
      <c r="H149" s="33"/>
      <c r="I149" s="33">
        <f t="shared" si="4"/>
        <v>1</v>
      </c>
      <c r="J149" s="35">
        <v>45000</v>
      </c>
      <c r="K149" s="36">
        <f t="shared" si="5"/>
        <v>45000</v>
      </c>
    </row>
    <row r="150" spans="1:11">
      <c r="A150" s="41" t="s">
        <v>17</v>
      </c>
      <c r="B150" s="90"/>
      <c r="C150" s="31" t="s">
        <v>429</v>
      </c>
      <c r="D150" s="33" t="s">
        <v>452</v>
      </c>
      <c r="E150" s="40" t="s">
        <v>20</v>
      </c>
      <c r="F150" s="40" t="s">
        <v>20</v>
      </c>
      <c r="G150" s="33">
        <v>1</v>
      </c>
      <c r="H150" s="33"/>
      <c r="I150" s="33">
        <f t="shared" si="4"/>
        <v>1</v>
      </c>
      <c r="J150" s="35">
        <v>80000</v>
      </c>
      <c r="K150" s="36">
        <f t="shared" si="5"/>
        <v>80000</v>
      </c>
    </row>
    <row r="151" spans="1:11">
      <c r="A151" s="41" t="s">
        <v>17</v>
      </c>
      <c r="B151" s="90"/>
      <c r="C151" s="31" t="s">
        <v>111</v>
      </c>
      <c r="D151" s="33" t="s">
        <v>453</v>
      </c>
      <c r="E151" s="40" t="s">
        <v>20</v>
      </c>
      <c r="F151" s="40" t="s">
        <v>20</v>
      </c>
      <c r="G151" s="33">
        <v>1</v>
      </c>
      <c r="H151" s="33"/>
      <c r="I151" s="33">
        <f t="shared" si="4"/>
        <v>1</v>
      </c>
      <c r="J151" s="35">
        <v>45000</v>
      </c>
      <c r="K151" s="36">
        <f t="shared" si="5"/>
        <v>45000</v>
      </c>
    </row>
    <row r="152" spans="1:11">
      <c r="A152" s="41" t="s">
        <v>17</v>
      </c>
      <c r="B152" s="125" t="s">
        <v>464</v>
      </c>
      <c r="C152" s="31" t="s">
        <v>111</v>
      </c>
      <c r="D152" s="33" t="s">
        <v>120</v>
      </c>
      <c r="E152" s="33" t="s">
        <v>335</v>
      </c>
      <c r="F152" s="51" t="s">
        <v>458</v>
      </c>
      <c r="G152" s="33"/>
      <c r="H152" s="33">
        <v>1</v>
      </c>
      <c r="I152" s="33">
        <f t="shared" si="4"/>
        <v>1</v>
      </c>
      <c r="J152" s="35">
        <v>45000</v>
      </c>
      <c r="K152" s="36">
        <f t="shared" si="5"/>
        <v>45000</v>
      </c>
    </row>
    <row r="153" spans="1:11">
      <c r="A153" s="41" t="s">
        <v>17</v>
      </c>
      <c r="B153" s="126"/>
      <c r="C153" s="31" t="s">
        <v>111</v>
      </c>
      <c r="D153" s="33" t="s">
        <v>120</v>
      </c>
      <c r="E153" s="33" t="s">
        <v>335</v>
      </c>
      <c r="F153" s="40" t="s">
        <v>20</v>
      </c>
      <c r="G153" s="33">
        <v>1</v>
      </c>
      <c r="H153" s="33"/>
      <c r="I153" s="33">
        <f t="shared" si="4"/>
        <v>1</v>
      </c>
      <c r="J153" s="35">
        <v>45000</v>
      </c>
      <c r="K153" s="36">
        <f t="shared" si="5"/>
        <v>45000</v>
      </c>
    </row>
    <row r="154" spans="1:11">
      <c r="A154" s="41" t="s">
        <v>17</v>
      </c>
      <c r="B154" s="126"/>
      <c r="C154" s="31" t="s">
        <v>111</v>
      </c>
      <c r="D154" s="33" t="s">
        <v>120</v>
      </c>
      <c r="E154" s="33" t="s">
        <v>335</v>
      </c>
      <c r="F154" s="51" t="s">
        <v>459</v>
      </c>
      <c r="G154" s="33"/>
      <c r="H154" s="33">
        <v>1</v>
      </c>
      <c r="I154" s="33">
        <f t="shared" si="4"/>
        <v>1</v>
      </c>
      <c r="J154" s="35">
        <v>45000</v>
      </c>
      <c r="K154" s="36">
        <f t="shared" si="5"/>
        <v>45000</v>
      </c>
    </row>
    <row r="155" spans="1:11" ht="15.75" thickBot="1">
      <c r="A155" s="42" t="s">
        <v>17</v>
      </c>
      <c r="B155" s="127"/>
      <c r="C155" s="32" t="s">
        <v>111</v>
      </c>
      <c r="D155" s="34" t="s">
        <v>120</v>
      </c>
      <c r="E155" s="34" t="s">
        <v>335</v>
      </c>
      <c r="F155" s="52" t="s">
        <v>460</v>
      </c>
      <c r="G155" s="34"/>
      <c r="H155" s="34">
        <v>1</v>
      </c>
      <c r="I155" s="34">
        <f t="shared" si="4"/>
        <v>1</v>
      </c>
      <c r="J155" s="37">
        <v>45000</v>
      </c>
      <c r="K155" s="38">
        <f t="shared" si="5"/>
        <v>45000</v>
      </c>
    </row>
    <row r="156" spans="1:11">
      <c r="A156" s="71" t="s">
        <v>17</v>
      </c>
      <c r="B156" s="77" t="s">
        <v>464</v>
      </c>
      <c r="C156" s="72" t="s">
        <v>111</v>
      </c>
      <c r="D156" s="73" t="s">
        <v>118</v>
      </c>
      <c r="E156" s="74" t="s">
        <v>20</v>
      </c>
      <c r="F156" s="78" t="s">
        <v>461</v>
      </c>
      <c r="G156" s="73"/>
      <c r="H156" s="73">
        <v>1</v>
      </c>
      <c r="I156" s="73">
        <f t="shared" si="4"/>
        <v>1</v>
      </c>
      <c r="J156" s="75">
        <v>45000</v>
      </c>
      <c r="K156" s="76">
        <f t="shared" si="5"/>
        <v>45000</v>
      </c>
    </row>
    <row r="157" spans="1:11">
      <c r="A157" s="41" t="s">
        <v>17</v>
      </c>
      <c r="B157" s="59" t="s">
        <v>465</v>
      </c>
      <c r="C157" s="31" t="s">
        <v>117</v>
      </c>
      <c r="D157" s="33" t="s">
        <v>43</v>
      </c>
      <c r="E157" s="40" t="s">
        <v>20</v>
      </c>
      <c r="F157" s="40" t="s">
        <v>20</v>
      </c>
      <c r="G157" s="33">
        <v>1</v>
      </c>
      <c r="H157" s="33"/>
      <c r="I157" s="33">
        <f t="shared" si="4"/>
        <v>1</v>
      </c>
      <c r="J157" s="35">
        <v>6500</v>
      </c>
      <c r="K157" s="36">
        <f t="shared" si="5"/>
        <v>6500</v>
      </c>
    </row>
    <row r="158" spans="1:11">
      <c r="A158" s="41" t="s">
        <v>17</v>
      </c>
      <c r="B158" s="91" t="s">
        <v>466</v>
      </c>
      <c r="C158" s="31" t="s">
        <v>111</v>
      </c>
      <c r="D158" s="33" t="s">
        <v>120</v>
      </c>
      <c r="E158" s="33" t="s">
        <v>335</v>
      </c>
      <c r="F158" s="51" t="s">
        <v>462</v>
      </c>
      <c r="G158" s="33"/>
      <c r="H158" s="33">
        <v>1</v>
      </c>
      <c r="I158" s="33">
        <f t="shared" si="4"/>
        <v>1</v>
      </c>
      <c r="J158" s="35">
        <v>45000</v>
      </c>
      <c r="K158" s="36">
        <f t="shared" si="5"/>
        <v>45000</v>
      </c>
    </row>
    <row r="159" spans="1:11">
      <c r="A159" s="41" t="s">
        <v>17</v>
      </c>
      <c r="B159" s="92"/>
      <c r="C159" s="31" t="s">
        <v>111</v>
      </c>
      <c r="D159" s="33" t="s">
        <v>454</v>
      </c>
      <c r="E159" s="40" t="s">
        <v>20</v>
      </c>
      <c r="F159" s="40" t="s">
        <v>20</v>
      </c>
      <c r="G159" s="33"/>
      <c r="H159" s="33">
        <v>1</v>
      </c>
      <c r="I159" s="33">
        <f t="shared" si="4"/>
        <v>1</v>
      </c>
      <c r="J159" s="35">
        <v>45000</v>
      </c>
      <c r="K159" s="36">
        <f t="shared" si="5"/>
        <v>45000</v>
      </c>
    </row>
    <row r="160" spans="1:11">
      <c r="A160" s="41" t="s">
        <v>17</v>
      </c>
      <c r="B160" s="92"/>
      <c r="C160" s="31" t="s">
        <v>111</v>
      </c>
      <c r="D160" s="33" t="s">
        <v>454</v>
      </c>
      <c r="E160" s="33" t="s">
        <v>456</v>
      </c>
      <c r="F160" s="40" t="s">
        <v>20</v>
      </c>
      <c r="G160" s="33"/>
      <c r="H160" s="33">
        <v>1</v>
      </c>
      <c r="I160" s="33">
        <f t="shared" si="4"/>
        <v>1</v>
      </c>
      <c r="J160" s="35">
        <v>45000</v>
      </c>
      <c r="K160" s="36">
        <f t="shared" si="5"/>
        <v>45000</v>
      </c>
    </row>
    <row r="161" spans="1:11">
      <c r="A161" s="41" t="s">
        <v>17</v>
      </c>
      <c r="B161" s="92"/>
      <c r="C161" s="31" t="s">
        <v>111</v>
      </c>
      <c r="D161" s="33" t="s">
        <v>232</v>
      </c>
      <c r="E161" s="33" t="s">
        <v>457</v>
      </c>
      <c r="F161" s="51" t="s">
        <v>463</v>
      </c>
      <c r="G161" s="33"/>
      <c r="H161" s="33">
        <v>1</v>
      </c>
      <c r="I161" s="33">
        <f t="shared" si="4"/>
        <v>1</v>
      </c>
      <c r="J161" s="35">
        <v>45000</v>
      </c>
      <c r="K161" s="36">
        <f t="shared" si="5"/>
        <v>45000</v>
      </c>
    </row>
    <row r="162" spans="1:11">
      <c r="A162" s="41" t="s">
        <v>17</v>
      </c>
      <c r="B162" s="92"/>
      <c r="C162" s="31" t="s">
        <v>426</v>
      </c>
      <c r="D162" s="40" t="s">
        <v>20</v>
      </c>
      <c r="E162" s="40" t="s">
        <v>20</v>
      </c>
      <c r="F162" s="40" t="s">
        <v>20</v>
      </c>
      <c r="G162" s="33">
        <v>1</v>
      </c>
      <c r="H162" s="33"/>
      <c r="I162" s="33">
        <f t="shared" si="4"/>
        <v>1</v>
      </c>
      <c r="J162" s="35">
        <v>650</v>
      </c>
      <c r="K162" s="36">
        <f t="shared" si="5"/>
        <v>650</v>
      </c>
    </row>
    <row r="163" spans="1:11">
      <c r="A163" s="41" t="s">
        <v>17</v>
      </c>
      <c r="B163" s="92"/>
      <c r="C163" s="31" t="s">
        <v>111</v>
      </c>
      <c r="D163" s="40" t="s">
        <v>20</v>
      </c>
      <c r="E163" s="40" t="s">
        <v>20</v>
      </c>
      <c r="F163" s="40" t="s">
        <v>20</v>
      </c>
      <c r="G163" s="33"/>
      <c r="H163" s="33">
        <v>1</v>
      </c>
      <c r="I163" s="33">
        <f t="shared" si="4"/>
        <v>1</v>
      </c>
      <c r="J163" s="35">
        <v>45000</v>
      </c>
      <c r="K163" s="36">
        <f t="shared" si="5"/>
        <v>45000</v>
      </c>
    </row>
    <row r="164" spans="1:11">
      <c r="A164" s="41" t="s">
        <v>17</v>
      </c>
      <c r="B164" s="92"/>
      <c r="C164" s="31" t="s">
        <v>111</v>
      </c>
      <c r="D164" s="33" t="s">
        <v>120</v>
      </c>
      <c r="E164" s="40" t="s">
        <v>20</v>
      </c>
      <c r="F164" s="40" t="s">
        <v>20</v>
      </c>
      <c r="G164" s="33"/>
      <c r="H164" s="33">
        <v>1</v>
      </c>
      <c r="I164" s="33">
        <f t="shared" si="4"/>
        <v>1</v>
      </c>
      <c r="J164" s="35">
        <v>45000</v>
      </c>
      <c r="K164" s="36">
        <f t="shared" si="5"/>
        <v>45000</v>
      </c>
    </row>
    <row r="165" spans="1:11">
      <c r="A165" s="41" t="s">
        <v>17</v>
      </c>
      <c r="B165" s="92"/>
      <c r="C165" s="31" t="s">
        <v>111</v>
      </c>
      <c r="D165" s="33" t="s">
        <v>232</v>
      </c>
      <c r="E165" s="40" t="s">
        <v>20</v>
      </c>
      <c r="F165" s="40" t="s">
        <v>20</v>
      </c>
      <c r="G165" s="33"/>
      <c r="H165" s="33">
        <v>1</v>
      </c>
      <c r="I165" s="33">
        <f t="shared" si="4"/>
        <v>1</v>
      </c>
      <c r="J165" s="35">
        <v>45000</v>
      </c>
      <c r="K165" s="36">
        <f t="shared" si="5"/>
        <v>45000</v>
      </c>
    </row>
    <row r="166" spans="1:11">
      <c r="A166" s="41" t="s">
        <v>17</v>
      </c>
      <c r="B166" s="92"/>
      <c r="C166" s="31" t="s">
        <v>111</v>
      </c>
      <c r="D166" s="33" t="s">
        <v>470</v>
      </c>
      <c r="E166" s="33" t="s">
        <v>476</v>
      </c>
      <c r="F166" s="40" t="s">
        <v>20</v>
      </c>
      <c r="G166" s="33"/>
      <c r="H166" s="33">
        <v>1</v>
      </c>
      <c r="I166" s="33">
        <f t="shared" si="4"/>
        <v>1</v>
      </c>
      <c r="J166" s="35">
        <v>45000</v>
      </c>
      <c r="K166" s="36">
        <f t="shared" si="5"/>
        <v>45000</v>
      </c>
    </row>
    <row r="167" spans="1:11">
      <c r="A167" s="41" t="s">
        <v>17</v>
      </c>
      <c r="B167" s="93"/>
      <c r="C167" s="31" t="s">
        <v>111</v>
      </c>
      <c r="D167" s="33" t="s">
        <v>471</v>
      </c>
      <c r="E167" s="33" t="s">
        <v>477</v>
      </c>
      <c r="F167" s="51">
        <v>142211226</v>
      </c>
      <c r="G167" s="33">
        <v>1</v>
      </c>
      <c r="H167" s="33"/>
      <c r="I167" s="33">
        <f t="shared" si="4"/>
        <v>1</v>
      </c>
      <c r="J167" s="35">
        <v>45000</v>
      </c>
      <c r="K167" s="36">
        <f t="shared" si="5"/>
        <v>45000</v>
      </c>
    </row>
    <row r="168" spans="1:11">
      <c r="A168" s="41" t="s">
        <v>17</v>
      </c>
      <c r="B168" s="90" t="s">
        <v>468</v>
      </c>
      <c r="C168" s="31" t="s">
        <v>446</v>
      </c>
      <c r="D168" s="33" t="s">
        <v>472</v>
      </c>
      <c r="E168" s="40" t="s">
        <v>20</v>
      </c>
      <c r="F168" s="40" t="s">
        <v>20</v>
      </c>
      <c r="G168" s="33">
        <v>1</v>
      </c>
      <c r="H168" s="33"/>
      <c r="I168" s="33">
        <f t="shared" si="4"/>
        <v>1</v>
      </c>
      <c r="J168" s="35">
        <v>170000</v>
      </c>
      <c r="K168" s="36">
        <f t="shared" si="5"/>
        <v>170000</v>
      </c>
    </row>
    <row r="169" spans="1:11">
      <c r="A169" s="41" t="s">
        <v>17</v>
      </c>
      <c r="B169" s="90"/>
      <c r="C169" s="31" t="s">
        <v>426</v>
      </c>
      <c r="D169" s="33" t="s">
        <v>27</v>
      </c>
      <c r="E169" s="33" t="s">
        <v>450</v>
      </c>
      <c r="F169" s="51">
        <v>323430</v>
      </c>
      <c r="G169" s="33">
        <v>1</v>
      </c>
      <c r="H169" s="33"/>
      <c r="I169" s="33">
        <f t="shared" si="4"/>
        <v>1</v>
      </c>
      <c r="J169" s="35">
        <v>650</v>
      </c>
      <c r="K169" s="36">
        <f t="shared" si="5"/>
        <v>650</v>
      </c>
    </row>
    <row r="170" spans="1:11">
      <c r="A170" s="41" t="s">
        <v>17</v>
      </c>
      <c r="B170" s="59" t="s">
        <v>469</v>
      </c>
      <c r="C170" s="31" t="s">
        <v>446</v>
      </c>
      <c r="D170" s="33" t="s">
        <v>473</v>
      </c>
      <c r="E170" s="40" t="s">
        <v>20</v>
      </c>
      <c r="F170" s="40" t="s">
        <v>20</v>
      </c>
      <c r="G170" s="33">
        <v>1</v>
      </c>
      <c r="H170" s="33"/>
      <c r="I170" s="33">
        <f t="shared" si="4"/>
        <v>1</v>
      </c>
      <c r="J170" s="35">
        <v>170000</v>
      </c>
      <c r="K170" s="36">
        <f t="shared" si="5"/>
        <v>170000</v>
      </c>
    </row>
    <row r="171" spans="1:11">
      <c r="A171" s="41" t="s">
        <v>17</v>
      </c>
      <c r="B171" s="90" t="s">
        <v>464</v>
      </c>
      <c r="C171" s="31" t="s">
        <v>467</v>
      </c>
      <c r="D171" s="33" t="s">
        <v>474</v>
      </c>
      <c r="E171" s="40" t="s">
        <v>20</v>
      </c>
      <c r="F171" s="40" t="s">
        <v>20</v>
      </c>
      <c r="G171" s="33">
        <v>1</v>
      </c>
      <c r="H171" s="33"/>
      <c r="I171" s="33">
        <f t="shared" si="4"/>
        <v>1</v>
      </c>
      <c r="J171" s="35">
        <v>600000</v>
      </c>
      <c r="K171" s="36">
        <f t="shared" si="5"/>
        <v>600000</v>
      </c>
    </row>
    <row r="172" spans="1:11">
      <c r="A172" s="41" t="s">
        <v>17</v>
      </c>
      <c r="B172" s="90"/>
      <c r="C172" s="31" t="s">
        <v>446</v>
      </c>
      <c r="D172" s="33" t="s">
        <v>475</v>
      </c>
      <c r="E172" s="40" t="s">
        <v>20</v>
      </c>
      <c r="F172" s="40" t="s">
        <v>20</v>
      </c>
      <c r="G172" s="33">
        <v>1</v>
      </c>
      <c r="H172" s="33"/>
      <c r="I172" s="33">
        <f t="shared" si="4"/>
        <v>1</v>
      </c>
      <c r="J172" s="35">
        <v>170000</v>
      </c>
      <c r="K172" s="36">
        <f t="shared" si="5"/>
        <v>170000</v>
      </c>
    </row>
    <row r="173" spans="1:11">
      <c r="A173" s="41" t="s">
        <v>17</v>
      </c>
      <c r="B173" s="90"/>
      <c r="C173" s="31" t="s">
        <v>111</v>
      </c>
      <c r="D173" s="33" t="s">
        <v>453</v>
      </c>
      <c r="E173" s="40" t="s">
        <v>20</v>
      </c>
      <c r="F173" s="40" t="s">
        <v>20</v>
      </c>
      <c r="G173" s="33">
        <v>1</v>
      </c>
      <c r="H173" s="33"/>
      <c r="I173" s="33">
        <f t="shared" si="4"/>
        <v>1</v>
      </c>
      <c r="J173" s="35">
        <v>45000</v>
      </c>
      <c r="K173" s="36">
        <f t="shared" si="5"/>
        <v>45000</v>
      </c>
    </row>
    <row r="174" spans="1:11">
      <c r="A174" s="41" t="s">
        <v>17</v>
      </c>
      <c r="B174" s="90"/>
      <c r="C174" s="31" t="s">
        <v>111</v>
      </c>
      <c r="D174" s="33" t="s">
        <v>453</v>
      </c>
      <c r="E174" s="40" t="s">
        <v>20</v>
      </c>
      <c r="F174" s="40" t="s">
        <v>20</v>
      </c>
      <c r="G174" s="33">
        <v>1</v>
      </c>
      <c r="H174" s="33"/>
      <c r="I174" s="33">
        <f t="shared" si="4"/>
        <v>1</v>
      </c>
      <c r="J174" s="35">
        <v>45000</v>
      </c>
      <c r="K174" s="36">
        <f t="shared" si="5"/>
        <v>45000</v>
      </c>
    </row>
    <row r="175" spans="1:11">
      <c r="A175" s="41" t="s">
        <v>17</v>
      </c>
      <c r="B175" s="90"/>
      <c r="C175" s="31" t="s">
        <v>111</v>
      </c>
      <c r="D175" s="33" t="s">
        <v>453</v>
      </c>
      <c r="E175" s="40" t="s">
        <v>20</v>
      </c>
      <c r="F175" s="40" t="s">
        <v>20</v>
      </c>
      <c r="G175" s="33">
        <v>1</v>
      </c>
      <c r="H175" s="33"/>
      <c r="I175" s="33">
        <f t="shared" si="4"/>
        <v>1</v>
      </c>
      <c r="J175" s="35">
        <v>45000</v>
      </c>
      <c r="K175" s="36">
        <f t="shared" si="5"/>
        <v>45000</v>
      </c>
    </row>
    <row r="176" spans="1:11">
      <c r="A176" s="41" t="s">
        <v>17</v>
      </c>
      <c r="B176" s="90"/>
      <c r="C176" s="31" t="s">
        <v>111</v>
      </c>
      <c r="D176" s="33" t="s">
        <v>453</v>
      </c>
      <c r="E176" s="40" t="s">
        <v>20</v>
      </c>
      <c r="F176" s="40" t="s">
        <v>20</v>
      </c>
      <c r="G176" s="33">
        <v>1</v>
      </c>
      <c r="H176" s="33"/>
      <c r="I176" s="33">
        <f t="shared" si="4"/>
        <v>1</v>
      </c>
      <c r="J176" s="35">
        <v>45000</v>
      </c>
      <c r="K176" s="36">
        <f t="shared" si="5"/>
        <v>45000</v>
      </c>
    </row>
    <row r="177" spans="1:11">
      <c r="A177" s="41" t="s">
        <v>17</v>
      </c>
      <c r="B177" s="90"/>
      <c r="C177" s="31" t="s">
        <v>111</v>
      </c>
      <c r="D177" s="33" t="s">
        <v>453</v>
      </c>
      <c r="E177" s="40" t="s">
        <v>20</v>
      </c>
      <c r="F177" s="40" t="s">
        <v>20</v>
      </c>
      <c r="G177" s="33">
        <v>1</v>
      </c>
      <c r="H177" s="33"/>
      <c r="I177" s="33">
        <f t="shared" si="4"/>
        <v>1</v>
      </c>
      <c r="J177" s="35">
        <v>45000</v>
      </c>
      <c r="K177" s="36">
        <f t="shared" si="5"/>
        <v>45000</v>
      </c>
    </row>
    <row r="178" spans="1:11">
      <c r="A178" s="41" t="s">
        <v>17</v>
      </c>
      <c r="B178" s="90"/>
      <c r="C178" s="31" t="s">
        <v>111</v>
      </c>
      <c r="D178" s="33" t="s">
        <v>453</v>
      </c>
      <c r="E178" s="40" t="s">
        <v>20</v>
      </c>
      <c r="F178" s="40" t="s">
        <v>20</v>
      </c>
      <c r="G178" s="33">
        <v>1</v>
      </c>
      <c r="H178" s="33"/>
      <c r="I178" s="33">
        <f t="shared" si="4"/>
        <v>1</v>
      </c>
      <c r="J178" s="35">
        <v>45000</v>
      </c>
      <c r="K178" s="36">
        <f t="shared" si="5"/>
        <v>45000</v>
      </c>
    </row>
    <row r="179" spans="1:11">
      <c r="A179" s="41" t="s">
        <v>17</v>
      </c>
      <c r="B179" s="90"/>
      <c r="C179" s="31" t="s">
        <v>111</v>
      </c>
      <c r="D179" s="33" t="s">
        <v>453</v>
      </c>
      <c r="E179" s="40" t="s">
        <v>20</v>
      </c>
      <c r="F179" s="40" t="s">
        <v>20</v>
      </c>
      <c r="G179" s="33">
        <v>1</v>
      </c>
      <c r="H179" s="33"/>
      <c r="I179" s="33">
        <f t="shared" si="4"/>
        <v>1</v>
      </c>
      <c r="J179" s="35">
        <v>45000</v>
      </c>
      <c r="K179" s="36">
        <f t="shared" si="5"/>
        <v>45000</v>
      </c>
    </row>
    <row r="180" spans="1:11">
      <c r="A180" s="41" t="s">
        <v>17</v>
      </c>
      <c r="B180" s="90" t="s">
        <v>184</v>
      </c>
      <c r="C180" s="31" t="s">
        <v>111</v>
      </c>
      <c r="D180" s="33" t="s">
        <v>118</v>
      </c>
      <c r="E180" s="40" t="s">
        <v>20</v>
      </c>
      <c r="F180" s="40" t="s">
        <v>20</v>
      </c>
      <c r="G180" s="33"/>
      <c r="H180" s="33">
        <v>1</v>
      </c>
      <c r="I180" s="33">
        <f t="shared" si="4"/>
        <v>1</v>
      </c>
      <c r="J180" s="35">
        <v>45000</v>
      </c>
      <c r="K180" s="36">
        <f t="shared" si="5"/>
        <v>45000</v>
      </c>
    </row>
    <row r="181" spans="1:11">
      <c r="A181" s="41" t="s">
        <v>17</v>
      </c>
      <c r="B181" s="90"/>
      <c r="C181" s="31" t="s">
        <v>111</v>
      </c>
      <c r="D181" s="33" t="s">
        <v>120</v>
      </c>
      <c r="E181" s="40" t="s">
        <v>20</v>
      </c>
      <c r="F181" s="40" t="s">
        <v>20</v>
      </c>
      <c r="G181" s="33"/>
      <c r="H181" s="33">
        <v>1</v>
      </c>
      <c r="I181" s="33">
        <f t="shared" si="4"/>
        <v>1</v>
      </c>
      <c r="J181" s="35">
        <v>45000</v>
      </c>
      <c r="K181" s="36">
        <f t="shared" si="5"/>
        <v>45000</v>
      </c>
    </row>
    <row r="182" spans="1:11">
      <c r="A182" s="41" t="s">
        <v>17</v>
      </c>
      <c r="B182" s="90"/>
      <c r="C182" s="31" t="s">
        <v>111</v>
      </c>
      <c r="D182" s="33" t="s">
        <v>120</v>
      </c>
      <c r="E182" s="40" t="s">
        <v>20</v>
      </c>
      <c r="F182" s="40" t="s">
        <v>20</v>
      </c>
      <c r="G182" s="33"/>
      <c r="H182" s="33">
        <v>1</v>
      </c>
      <c r="I182" s="33">
        <f t="shared" si="4"/>
        <v>1</v>
      </c>
      <c r="J182" s="35">
        <v>45000</v>
      </c>
      <c r="K182" s="36">
        <f t="shared" si="5"/>
        <v>45000</v>
      </c>
    </row>
    <row r="183" spans="1:11">
      <c r="A183" s="41" t="s">
        <v>17</v>
      </c>
      <c r="B183" s="90"/>
      <c r="C183" s="31" t="s">
        <v>111</v>
      </c>
      <c r="D183" s="33" t="s">
        <v>120</v>
      </c>
      <c r="E183" s="40" t="s">
        <v>20</v>
      </c>
      <c r="F183" s="40" t="s">
        <v>20</v>
      </c>
      <c r="G183" s="33"/>
      <c r="H183" s="33">
        <v>1</v>
      </c>
      <c r="I183" s="33">
        <f t="shared" si="4"/>
        <v>1</v>
      </c>
      <c r="J183" s="35">
        <v>45000</v>
      </c>
      <c r="K183" s="36">
        <f t="shared" si="5"/>
        <v>45000</v>
      </c>
    </row>
    <row r="184" spans="1:11">
      <c r="A184" s="41" t="s">
        <v>17</v>
      </c>
      <c r="B184" s="90"/>
      <c r="C184" s="31" t="s">
        <v>115</v>
      </c>
      <c r="D184" s="33" t="s">
        <v>395</v>
      </c>
      <c r="E184" s="40" t="s">
        <v>20</v>
      </c>
      <c r="F184" s="40" t="s">
        <v>20</v>
      </c>
      <c r="G184" s="33"/>
      <c r="H184" s="33">
        <v>1</v>
      </c>
      <c r="I184" s="33">
        <f t="shared" si="4"/>
        <v>1</v>
      </c>
      <c r="J184" s="35">
        <v>6500</v>
      </c>
      <c r="K184" s="36">
        <f t="shared" si="5"/>
        <v>6500</v>
      </c>
    </row>
    <row r="185" spans="1:11">
      <c r="A185" s="41" t="s">
        <v>17</v>
      </c>
      <c r="B185" s="90"/>
      <c r="C185" s="31" t="s">
        <v>115</v>
      </c>
      <c r="D185" s="33" t="s">
        <v>395</v>
      </c>
      <c r="E185" s="40" t="s">
        <v>20</v>
      </c>
      <c r="F185" s="40" t="s">
        <v>20</v>
      </c>
      <c r="G185" s="33"/>
      <c r="H185" s="33">
        <v>1</v>
      </c>
      <c r="I185" s="33">
        <f t="shared" si="4"/>
        <v>1</v>
      </c>
      <c r="J185" s="35">
        <v>6500</v>
      </c>
      <c r="K185" s="36">
        <f t="shared" si="5"/>
        <v>6500</v>
      </c>
    </row>
    <row r="186" spans="1:11">
      <c r="A186" s="41" t="s">
        <v>17</v>
      </c>
      <c r="B186" s="90"/>
      <c r="C186" s="31" t="s">
        <v>115</v>
      </c>
      <c r="D186" s="33" t="s">
        <v>395</v>
      </c>
      <c r="E186" s="40" t="s">
        <v>20</v>
      </c>
      <c r="F186" s="40" t="s">
        <v>20</v>
      </c>
      <c r="G186" s="33"/>
      <c r="H186" s="33">
        <v>1</v>
      </c>
      <c r="I186" s="33">
        <f t="shared" si="4"/>
        <v>1</v>
      </c>
      <c r="J186" s="35">
        <v>6500</v>
      </c>
      <c r="K186" s="36">
        <f t="shared" si="5"/>
        <v>6500</v>
      </c>
    </row>
    <row r="187" spans="1:11">
      <c r="A187" s="41" t="s">
        <v>17</v>
      </c>
      <c r="B187" s="90"/>
      <c r="C187" s="31" t="s">
        <v>115</v>
      </c>
      <c r="D187" s="33" t="s">
        <v>480</v>
      </c>
      <c r="E187" s="40" t="s">
        <v>20</v>
      </c>
      <c r="F187" s="40" t="s">
        <v>20</v>
      </c>
      <c r="G187" s="33"/>
      <c r="H187" s="33">
        <v>1</v>
      </c>
      <c r="I187" s="33">
        <f t="shared" si="4"/>
        <v>1</v>
      </c>
      <c r="J187" s="35">
        <v>6500</v>
      </c>
      <c r="K187" s="36">
        <f t="shared" si="5"/>
        <v>6500</v>
      </c>
    </row>
    <row r="188" spans="1:11">
      <c r="A188" s="41" t="s">
        <v>17</v>
      </c>
      <c r="B188" s="90"/>
      <c r="C188" s="31" t="s">
        <v>115</v>
      </c>
      <c r="D188" s="33" t="s">
        <v>481</v>
      </c>
      <c r="E188" s="40" t="s">
        <v>20</v>
      </c>
      <c r="F188" s="40" t="s">
        <v>20</v>
      </c>
      <c r="G188" s="33"/>
      <c r="H188" s="33">
        <v>1</v>
      </c>
      <c r="I188" s="33">
        <f t="shared" si="4"/>
        <v>1</v>
      </c>
      <c r="J188" s="35">
        <v>6500</v>
      </c>
      <c r="K188" s="36">
        <f t="shared" si="5"/>
        <v>6500</v>
      </c>
    </row>
    <row r="189" spans="1:11">
      <c r="A189" s="41" t="s">
        <v>17</v>
      </c>
      <c r="B189" s="90"/>
      <c r="C189" s="31" t="s">
        <v>111</v>
      </c>
      <c r="D189" s="33" t="s">
        <v>470</v>
      </c>
      <c r="E189" s="33" t="s">
        <v>476</v>
      </c>
      <c r="F189" s="40" t="s">
        <v>20</v>
      </c>
      <c r="G189" s="33"/>
      <c r="H189" s="33">
        <v>1</v>
      </c>
      <c r="I189" s="33">
        <f t="shared" si="4"/>
        <v>1</v>
      </c>
      <c r="J189" s="35">
        <v>45000</v>
      </c>
      <c r="K189" s="36">
        <f t="shared" si="5"/>
        <v>45000</v>
      </c>
    </row>
    <row r="190" spans="1:11">
      <c r="A190" s="41" t="s">
        <v>17</v>
      </c>
      <c r="B190" s="90"/>
      <c r="C190" s="31" t="s">
        <v>111</v>
      </c>
      <c r="D190" s="33" t="s">
        <v>470</v>
      </c>
      <c r="E190" s="33" t="s">
        <v>476</v>
      </c>
      <c r="F190" s="40" t="s">
        <v>20</v>
      </c>
      <c r="G190" s="33"/>
      <c r="H190" s="33">
        <v>1</v>
      </c>
      <c r="I190" s="33">
        <f t="shared" si="4"/>
        <v>1</v>
      </c>
      <c r="J190" s="35">
        <v>45000</v>
      </c>
      <c r="K190" s="36">
        <f t="shared" si="5"/>
        <v>45000</v>
      </c>
    </row>
    <row r="191" spans="1:11">
      <c r="A191" s="41" t="s">
        <v>17</v>
      </c>
      <c r="B191" s="91" t="s">
        <v>478</v>
      </c>
      <c r="C191" s="31" t="s">
        <v>131</v>
      </c>
      <c r="D191" s="33" t="s">
        <v>43</v>
      </c>
      <c r="E191" s="40" t="s">
        <v>20</v>
      </c>
      <c r="F191" s="40" t="s">
        <v>20</v>
      </c>
      <c r="G191" s="33">
        <v>1</v>
      </c>
      <c r="H191" s="33"/>
      <c r="I191" s="33">
        <f t="shared" ref="I191:I215" si="6">H191+G191</f>
        <v>1</v>
      </c>
      <c r="J191" s="35">
        <v>6500</v>
      </c>
      <c r="K191" s="36">
        <f t="shared" ref="K191:K215" si="7">J191*I191</f>
        <v>6500</v>
      </c>
    </row>
    <row r="192" spans="1:11">
      <c r="A192" s="41" t="s">
        <v>17</v>
      </c>
      <c r="B192" s="92"/>
      <c r="C192" s="31" t="s">
        <v>117</v>
      </c>
      <c r="D192" s="33" t="s">
        <v>482</v>
      </c>
      <c r="E192" s="40" t="s">
        <v>20</v>
      </c>
      <c r="F192" s="40" t="s">
        <v>20</v>
      </c>
      <c r="G192" s="33">
        <v>1</v>
      </c>
      <c r="H192" s="33"/>
      <c r="I192" s="33">
        <f t="shared" si="6"/>
        <v>1</v>
      </c>
      <c r="J192" s="35">
        <v>6500</v>
      </c>
      <c r="K192" s="36">
        <f t="shared" si="7"/>
        <v>6500</v>
      </c>
    </row>
    <row r="193" spans="1:11">
      <c r="A193" s="41" t="s">
        <v>17</v>
      </c>
      <c r="B193" s="92"/>
      <c r="C193" s="31" t="s">
        <v>427</v>
      </c>
      <c r="D193" s="33" t="s">
        <v>43</v>
      </c>
      <c r="E193" s="40" t="s">
        <v>20</v>
      </c>
      <c r="F193" s="40" t="s">
        <v>20</v>
      </c>
      <c r="G193" s="33">
        <v>1</v>
      </c>
      <c r="H193" s="33"/>
      <c r="I193" s="33">
        <f t="shared" si="6"/>
        <v>1</v>
      </c>
      <c r="J193" s="35">
        <v>45000</v>
      </c>
      <c r="K193" s="36">
        <f t="shared" si="7"/>
        <v>45000</v>
      </c>
    </row>
    <row r="194" spans="1:11">
      <c r="A194" s="41" t="s">
        <v>17</v>
      </c>
      <c r="B194" s="92"/>
      <c r="C194" s="31" t="s">
        <v>427</v>
      </c>
      <c r="D194" s="33" t="s">
        <v>43</v>
      </c>
      <c r="E194" s="40" t="s">
        <v>20</v>
      </c>
      <c r="F194" s="40" t="s">
        <v>20</v>
      </c>
      <c r="G194" s="33">
        <v>1</v>
      </c>
      <c r="H194" s="33"/>
      <c r="I194" s="33">
        <f t="shared" si="6"/>
        <v>1</v>
      </c>
      <c r="J194" s="35">
        <v>45000</v>
      </c>
      <c r="K194" s="36">
        <f t="shared" si="7"/>
        <v>45000</v>
      </c>
    </row>
    <row r="195" spans="1:11">
      <c r="A195" s="41" t="s">
        <v>17</v>
      </c>
      <c r="B195" s="92"/>
      <c r="C195" s="31" t="s">
        <v>302</v>
      </c>
      <c r="D195" s="33" t="s">
        <v>483</v>
      </c>
      <c r="E195" s="40" t="s">
        <v>20</v>
      </c>
      <c r="F195" s="40" t="s">
        <v>20</v>
      </c>
      <c r="G195" s="33">
        <v>1</v>
      </c>
      <c r="H195" s="33"/>
      <c r="I195" s="33">
        <f t="shared" si="6"/>
        <v>1</v>
      </c>
      <c r="J195" s="35">
        <v>15000</v>
      </c>
      <c r="K195" s="36">
        <f t="shared" si="7"/>
        <v>15000</v>
      </c>
    </row>
    <row r="196" spans="1:11">
      <c r="A196" s="41" t="s">
        <v>17</v>
      </c>
      <c r="B196" s="93"/>
      <c r="C196" s="31" t="s">
        <v>128</v>
      </c>
      <c r="D196" s="33" t="s">
        <v>43</v>
      </c>
      <c r="E196" s="40" t="s">
        <v>20</v>
      </c>
      <c r="F196" s="40" t="s">
        <v>20</v>
      </c>
      <c r="G196" s="33"/>
      <c r="H196" s="33">
        <v>1</v>
      </c>
      <c r="I196" s="33">
        <f t="shared" si="6"/>
        <v>1</v>
      </c>
      <c r="J196" s="35">
        <v>6500</v>
      </c>
      <c r="K196" s="36">
        <f t="shared" si="7"/>
        <v>6500</v>
      </c>
    </row>
    <row r="197" spans="1:11">
      <c r="A197" s="41" t="s">
        <v>17</v>
      </c>
      <c r="B197" s="90" t="s">
        <v>479</v>
      </c>
      <c r="C197" s="31" t="s">
        <v>319</v>
      </c>
      <c r="D197" s="33" t="s">
        <v>120</v>
      </c>
      <c r="E197" s="33">
        <v>6208</v>
      </c>
      <c r="F197" s="51" t="s">
        <v>485</v>
      </c>
      <c r="G197" s="33">
        <v>1</v>
      </c>
      <c r="H197" s="33"/>
      <c r="I197" s="33">
        <f t="shared" si="6"/>
        <v>1</v>
      </c>
      <c r="J197" s="35">
        <v>52000</v>
      </c>
      <c r="K197" s="36">
        <f t="shared" si="7"/>
        <v>52000</v>
      </c>
    </row>
    <row r="198" spans="1:11">
      <c r="A198" s="41" t="s">
        <v>17</v>
      </c>
      <c r="B198" s="90"/>
      <c r="C198" s="31" t="s">
        <v>319</v>
      </c>
      <c r="D198" s="33" t="s">
        <v>120</v>
      </c>
      <c r="E198" s="33" t="s">
        <v>484</v>
      </c>
      <c r="F198" s="51" t="s">
        <v>486</v>
      </c>
      <c r="G198" s="33">
        <v>1</v>
      </c>
      <c r="H198" s="33"/>
      <c r="I198" s="33">
        <f t="shared" si="6"/>
        <v>1</v>
      </c>
      <c r="J198" s="35">
        <v>52000</v>
      </c>
      <c r="K198" s="36">
        <f t="shared" si="7"/>
        <v>52000</v>
      </c>
    </row>
    <row r="199" spans="1:11">
      <c r="A199" s="41" t="s">
        <v>17</v>
      </c>
      <c r="B199" s="59" t="s">
        <v>37</v>
      </c>
      <c r="C199" s="31" t="s">
        <v>33</v>
      </c>
      <c r="D199" s="33" t="s">
        <v>43</v>
      </c>
      <c r="E199" s="40" t="s">
        <v>20</v>
      </c>
      <c r="F199" s="40" t="s">
        <v>20</v>
      </c>
      <c r="G199" s="33">
        <v>1</v>
      </c>
      <c r="H199" s="33"/>
      <c r="I199" s="33">
        <f t="shared" si="6"/>
        <v>1</v>
      </c>
      <c r="J199" s="35">
        <v>1200</v>
      </c>
      <c r="K199" s="36">
        <f t="shared" si="7"/>
        <v>1200</v>
      </c>
    </row>
    <row r="200" spans="1:11">
      <c r="A200" s="41" t="s">
        <v>17</v>
      </c>
      <c r="B200" s="59" t="s">
        <v>487</v>
      </c>
      <c r="C200" s="31" t="s">
        <v>492</v>
      </c>
      <c r="D200" s="33" t="s">
        <v>499</v>
      </c>
      <c r="E200" s="33" t="s">
        <v>508</v>
      </c>
      <c r="F200" s="40" t="s">
        <v>20</v>
      </c>
      <c r="G200" s="33">
        <v>1</v>
      </c>
      <c r="H200" s="33"/>
      <c r="I200" s="33">
        <f t="shared" si="6"/>
        <v>1</v>
      </c>
      <c r="J200" s="35">
        <v>450000</v>
      </c>
      <c r="K200" s="36">
        <f t="shared" si="7"/>
        <v>450000</v>
      </c>
    </row>
    <row r="201" spans="1:11">
      <c r="A201" s="41" t="s">
        <v>17</v>
      </c>
      <c r="B201" s="59" t="s">
        <v>488</v>
      </c>
      <c r="C201" s="31" t="s">
        <v>493</v>
      </c>
      <c r="D201" s="33" t="s">
        <v>500</v>
      </c>
      <c r="E201" s="33" t="s">
        <v>506</v>
      </c>
      <c r="F201" s="51" t="s">
        <v>509</v>
      </c>
      <c r="G201" s="33">
        <v>1</v>
      </c>
      <c r="H201" s="33"/>
      <c r="I201" s="33">
        <f t="shared" si="6"/>
        <v>1</v>
      </c>
      <c r="J201" s="35">
        <v>450000</v>
      </c>
      <c r="K201" s="36">
        <f t="shared" si="7"/>
        <v>450000</v>
      </c>
    </row>
    <row r="202" spans="1:11">
      <c r="A202" s="41" t="s">
        <v>17</v>
      </c>
      <c r="B202" s="90" t="s">
        <v>489</v>
      </c>
      <c r="C202" s="31" t="s">
        <v>494</v>
      </c>
      <c r="D202" s="33" t="s">
        <v>501</v>
      </c>
      <c r="E202" s="40" t="s">
        <v>20</v>
      </c>
      <c r="F202" s="40" t="s">
        <v>20</v>
      </c>
      <c r="G202" s="33">
        <v>1</v>
      </c>
      <c r="H202" s="33"/>
      <c r="I202" s="33">
        <f t="shared" si="6"/>
        <v>1</v>
      </c>
      <c r="J202" s="35">
        <v>450000</v>
      </c>
      <c r="K202" s="36">
        <f t="shared" si="7"/>
        <v>450000</v>
      </c>
    </row>
    <row r="203" spans="1:11">
      <c r="A203" s="41" t="s">
        <v>17</v>
      </c>
      <c r="B203" s="90"/>
      <c r="C203" s="31" t="s">
        <v>495</v>
      </c>
      <c r="D203" s="33" t="s">
        <v>43</v>
      </c>
      <c r="E203" s="40" t="s">
        <v>20</v>
      </c>
      <c r="F203" s="40" t="s">
        <v>20</v>
      </c>
      <c r="G203" s="33">
        <v>1</v>
      </c>
      <c r="H203" s="33"/>
      <c r="I203" s="33">
        <f t="shared" si="6"/>
        <v>1</v>
      </c>
      <c r="J203" s="35">
        <v>450000</v>
      </c>
      <c r="K203" s="36">
        <f t="shared" si="7"/>
        <v>450000</v>
      </c>
    </row>
    <row r="204" spans="1:11">
      <c r="A204" s="41" t="s">
        <v>17</v>
      </c>
      <c r="B204" s="59" t="s">
        <v>490</v>
      </c>
      <c r="C204" s="31" t="s">
        <v>496</v>
      </c>
      <c r="D204" s="33" t="s">
        <v>502</v>
      </c>
      <c r="E204" s="40" t="s">
        <v>20</v>
      </c>
      <c r="F204" s="40" t="s">
        <v>20</v>
      </c>
      <c r="G204" s="33">
        <v>1</v>
      </c>
      <c r="H204" s="33"/>
      <c r="I204" s="33">
        <f t="shared" si="6"/>
        <v>1</v>
      </c>
      <c r="J204" s="35">
        <v>450000</v>
      </c>
      <c r="K204" s="36">
        <f t="shared" si="7"/>
        <v>450000</v>
      </c>
    </row>
    <row r="205" spans="1:11">
      <c r="A205" s="41" t="s">
        <v>17</v>
      </c>
      <c r="B205" s="59" t="s">
        <v>491</v>
      </c>
      <c r="C205" s="31" t="s">
        <v>497</v>
      </c>
      <c r="D205" s="33" t="s">
        <v>499</v>
      </c>
      <c r="E205" s="33" t="s">
        <v>507</v>
      </c>
      <c r="F205" s="51">
        <v>67048746</v>
      </c>
      <c r="G205" s="33">
        <v>1</v>
      </c>
      <c r="H205" s="33"/>
      <c r="I205" s="33">
        <f t="shared" si="6"/>
        <v>1</v>
      </c>
      <c r="J205" s="35">
        <v>450000</v>
      </c>
      <c r="K205" s="36">
        <f t="shared" si="7"/>
        <v>450000</v>
      </c>
    </row>
    <row r="206" spans="1:11">
      <c r="A206" s="41" t="s">
        <v>17</v>
      </c>
      <c r="B206" s="91" t="s">
        <v>79</v>
      </c>
      <c r="C206" s="31" t="s">
        <v>338</v>
      </c>
      <c r="D206" s="40" t="s">
        <v>20</v>
      </c>
      <c r="E206" s="40" t="s">
        <v>20</v>
      </c>
      <c r="F206" s="40" t="s">
        <v>20</v>
      </c>
      <c r="G206" s="33"/>
      <c r="H206" s="33">
        <v>1</v>
      </c>
      <c r="I206" s="33">
        <f t="shared" si="6"/>
        <v>1</v>
      </c>
      <c r="J206" s="35">
        <v>150000</v>
      </c>
      <c r="K206" s="36">
        <f t="shared" si="7"/>
        <v>150000</v>
      </c>
    </row>
    <row r="207" spans="1:11" ht="15.75" thickBot="1">
      <c r="A207" s="42" t="s">
        <v>17</v>
      </c>
      <c r="B207" s="122"/>
      <c r="C207" s="32" t="s">
        <v>338</v>
      </c>
      <c r="D207" s="43" t="s">
        <v>20</v>
      </c>
      <c r="E207" s="43" t="s">
        <v>20</v>
      </c>
      <c r="F207" s="43" t="s">
        <v>20</v>
      </c>
      <c r="G207" s="34">
        <v>1</v>
      </c>
      <c r="H207" s="34"/>
      <c r="I207" s="34">
        <f t="shared" si="6"/>
        <v>1</v>
      </c>
      <c r="J207" s="37">
        <v>150000</v>
      </c>
      <c r="K207" s="38">
        <f t="shared" si="7"/>
        <v>150000</v>
      </c>
    </row>
    <row r="208" spans="1:11">
      <c r="A208" s="65" t="s">
        <v>17</v>
      </c>
      <c r="B208" s="126" t="s">
        <v>79</v>
      </c>
      <c r="C208" s="66" t="s">
        <v>498</v>
      </c>
      <c r="D208" s="67" t="s">
        <v>503</v>
      </c>
      <c r="E208" s="68" t="s">
        <v>20</v>
      </c>
      <c r="F208" s="68" t="s">
        <v>20</v>
      </c>
      <c r="G208" s="67"/>
      <c r="H208" s="67">
        <v>1</v>
      </c>
      <c r="I208" s="67">
        <f t="shared" si="6"/>
        <v>1</v>
      </c>
      <c r="J208" s="69">
        <v>1500</v>
      </c>
      <c r="K208" s="70">
        <f t="shared" si="7"/>
        <v>1500</v>
      </c>
    </row>
    <row r="209" spans="1:11">
      <c r="A209" s="41" t="s">
        <v>17</v>
      </c>
      <c r="B209" s="126"/>
      <c r="C209" s="31" t="s">
        <v>131</v>
      </c>
      <c r="D209" s="33" t="s">
        <v>43</v>
      </c>
      <c r="E209" s="40" t="s">
        <v>20</v>
      </c>
      <c r="F209" s="40" t="s">
        <v>20</v>
      </c>
      <c r="G209" s="33"/>
      <c r="H209" s="33">
        <v>1</v>
      </c>
      <c r="I209" s="33">
        <f t="shared" si="6"/>
        <v>1</v>
      </c>
      <c r="J209" s="35">
        <v>6500</v>
      </c>
      <c r="K209" s="36">
        <f t="shared" si="7"/>
        <v>6500</v>
      </c>
    </row>
    <row r="210" spans="1:11">
      <c r="A210" s="41" t="s">
        <v>17</v>
      </c>
      <c r="B210" s="126"/>
      <c r="C210" s="31" t="s">
        <v>338</v>
      </c>
      <c r="D210" s="33" t="s">
        <v>504</v>
      </c>
      <c r="E210" s="40" t="s">
        <v>20</v>
      </c>
      <c r="F210" s="40" t="s">
        <v>20</v>
      </c>
      <c r="G210" s="33"/>
      <c r="H210" s="33">
        <v>1</v>
      </c>
      <c r="I210" s="33">
        <f t="shared" si="6"/>
        <v>1</v>
      </c>
      <c r="J210" s="35">
        <v>150000</v>
      </c>
      <c r="K210" s="36">
        <f t="shared" si="7"/>
        <v>150000</v>
      </c>
    </row>
    <row r="211" spans="1:11">
      <c r="A211" s="41" t="s">
        <v>17</v>
      </c>
      <c r="B211" s="126"/>
      <c r="C211" s="31" t="s">
        <v>137</v>
      </c>
      <c r="D211" s="33" t="s">
        <v>43</v>
      </c>
      <c r="E211" s="40" t="s">
        <v>20</v>
      </c>
      <c r="F211" s="40" t="s">
        <v>20</v>
      </c>
      <c r="G211" s="33">
        <v>1</v>
      </c>
      <c r="H211" s="33"/>
      <c r="I211" s="33">
        <f t="shared" si="6"/>
        <v>1</v>
      </c>
      <c r="J211" s="35">
        <v>65000</v>
      </c>
      <c r="K211" s="36">
        <f t="shared" si="7"/>
        <v>65000</v>
      </c>
    </row>
    <row r="212" spans="1:11">
      <c r="A212" s="41" t="s">
        <v>17</v>
      </c>
      <c r="B212" s="126"/>
      <c r="C212" s="31" t="s">
        <v>131</v>
      </c>
      <c r="D212" s="33" t="s">
        <v>505</v>
      </c>
      <c r="E212" s="40" t="s">
        <v>20</v>
      </c>
      <c r="F212" s="40" t="s">
        <v>20</v>
      </c>
      <c r="G212" s="33">
        <v>1</v>
      </c>
      <c r="H212" s="33"/>
      <c r="I212" s="33">
        <f t="shared" si="6"/>
        <v>1</v>
      </c>
      <c r="J212" s="35">
        <v>6500</v>
      </c>
      <c r="K212" s="36">
        <f t="shared" si="7"/>
        <v>6500</v>
      </c>
    </row>
    <row r="213" spans="1:11">
      <c r="A213" s="41" t="s">
        <v>17</v>
      </c>
      <c r="B213" s="126"/>
      <c r="C213" s="31" t="s">
        <v>33</v>
      </c>
      <c r="D213" s="33" t="s">
        <v>306</v>
      </c>
      <c r="E213" s="40" t="s">
        <v>20</v>
      </c>
      <c r="F213" s="40" t="s">
        <v>20</v>
      </c>
      <c r="G213" s="33"/>
      <c r="H213" s="33">
        <v>1</v>
      </c>
      <c r="I213" s="33">
        <f t="shared" si="6"/>
        <v>1</v>
      </c>
      <c r="J213" s="35">
        <v>1200</v>
      </c>
      <c r="K213" s="36">
        <f t="shared" si="7"/>
        <v>1200</v>
      </c>
    </row>
    <row r="214" spans="1:11">
      <c r="A214" s="41" t="s">
        <v>17</v>
      </c>
      <c r="B214" s="126"/>
      <c r="C214" s="31" t="s">
        <v>510</v>
      </c>
      <c r="D214" s="33" t="s">
        <v>512</v>
      </c>
      <c r="E214" s="40" t="s">
        <v>20</v>
      </c>
      <c r="F214" s="40" t="s">
        <v>20</v>
      </c>
      <c r="G214" s="33"/>
      <c r="H214" s="33">
        <v>1</v>
      </c>
      <c r="I214" s="33">
        <f t="shared" si="6"/>
        <v>1</v>
      </c>
      <c r="J214" s="35">
        <v>10000</v>
      </c>
      <c r="K214" s="36">
        <f t="shared" si="7"/>
        <v>10000</v>
      </c>
    </row>
    <row r="215" spans="1:11" ht="15.75" thickBot="1">
      <c r="A215" s="42" t="s">
        <v>17</v>
      </c>
      <c r="B215" s="127"/>
      <c r="C215" s="32" t="s">
        <v>511</v>
      </c>
      <c r="D215" s="34" t="s">
        <v>513</v>
      </c>
      <c r="E215" s="43" t="s">
        <v>20</v>
      </c>
      <c r="F215" s="52" t="s">
        <v>514</v>
      </c>
      <c r="G215" s="34">
        <v>1</v>
      </c>
      <c r="H215" s="34"/>
      <c r="I215" s="34">
        <f t="shared" si="6"/>
        <v>1</v>
      </c>
      <c r="J215" s="37">
        <v>150000</v>
      </c>
      <c r="K215" s="38">
        <f t="shared" si="7"/>
        <v>150000</v>
      </c>
    </row>
    <row r="217" spans="1:11" ht="16.5" thickBot="1">
      <c r="A217" s="134" t="s">
        <v>15</v>
      </c>
      <c r="B217" s="134"/>
      <c r="E217" s="2"/>
      <c r="F217" s="3"/>
      <c r="G217" s="4"/>
      <c r="H217" s="4"/>
      <c r="I217" s="4"/>
    </row>
    <row r="218" spans="1:11" ht="15.75" thickBot="1">
      <c r="A218" s="5"/>
      <c r="B218" s="50"/>
      <c r="E218" s="2"/>
      <c r="F218" s="3"/>
      <c r="G218" s="17" t="s">
        <v>16</v>
      </c>
      <c r="H218" s="18"/>
      <c r="I218" s="18"/>
      <c r="J218" s="19"/>
      <c r="K218" s="6">
        <f>SUM(I6:I215)</f>
        <v>209</v>
      </c>
    </row>
    <row r="219" spans="1:11" ht="18.75">
      <c r="A219" s="7" t="s">
        <v>17</v>
      </c>
      <c r="B219" s="20" t="s">
        <v>18</v>
      </c>
      <c r="C219" s="21"/>
      <c r="E219" s="11"/>
      <c r="F219" s="3"/>
      <c r="G219" s="22" t="s">
        <v>19</v>
      </c>
      <c r="H219" s="23"/>
      <c r="I219" s="23"/>
      <c r="J219" s="24"/>
      <c r="K219" s="8">
        <f>SUM(K6:K215)</f>
        <v>14086000</v>
      </c>
    </row>
    <row r="220" spans="1:11" ht="15.75" thickBot="1">
      <c r="A220" s="9" t="s">
        <v>20</v>
      </c>
      <c r="B220" s="13" t="s">
        <v>21</v>
      </c>
      <c r="C220" s="14"/>
      <c r="E220" s="11"/>
      <c r="F220" s="3"/>
      <c r="G220" s="129" t="s">
        <v>22</v>
      </c>
      <c r="H220" s="130"/>
      <c r="I220" s="130"/>
      <c r="J220" s="131"/>
      <c r="K220" s="10">
        <f>K219*0.07</f>
        <v>986020.00000000012</v>
      </c>
    </row>
  </sheetData>
  <mergeCells count="50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11"/>
    <mergeCell ref="B12:B28"/>
    <mergeCell ref="B29:B37"/>
    <mergeCell ref="B39:B43"/>
    <mergeCell ref="B44:B45"/>
    <mergeCell ref="B63:B67"/>
    <mergeCell ref="B68:B75"/>
    <mergeCell ref="B76:B80"/>
    <mergeCell ref="B81:B84"/>
    <mergeCell ref="B46:B51"/>
    <mergeCell ref="B52:B62"/>
    <mergeCell ref="B86:B88"/>
    <mergeCell ref="B89:B96"/>
    <mergeCell ref="B97:B103"/>
    <mergeCell ref="B104:B107"/>
    <mergeCell ref="B108:B113"/>
    <mergeCell ref="B114:B122"/>
    <mergeCell ref="B123:B131"/>
    <mergeCell ref="B132:B133"/>
    <mergeCell ref="B134:B137"/>
    <mergeCell ref="B138:B151"/>
    <mergeCell ref="B158:B167"/>
    <mergeCell ref="B168:B169"/>
    <mergeCell ref="B171:B179"/>
    <mergeCell ref="B180:B190"/>
    <mergeCell ref="B152:B155"/>
    <mergeCell ref="B191:B196"/>
    <mergeCell ref="B197:B198"/>
    <mergeCell ref="B202:B203"/>
    <mergeCell ref="G220:J220"/>
    <mergeCell ref="A217:B217"/>
    <mergeCell ref="B206:B207"/>
    <mergeCell ref="B208:B215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71"/>
  <sheetViews>
    <sheetView topLeftCell="A2" workbookViewId="0">
      <selection activeCell="O11" sqref="O11"/>
    </sheetView>
  </sheetViews>
  <sheetFormatPr defaultRowHeight="15"/>
  <cols>
    <col min="1" max="1" width="5.85546875" customWidth="1"/>
    <col min="2" max="2" width="10.28515625" style="45" customWidth="1"/>
    <col min="3" max="3" width="19.7109375" customWidth="1"/>
    <col min="4" max="4" width="16.28515625" customWidth="1"/>
    <col min="5" max="5" width="9.85546875" customWidth="1"/>
    <col min="6" max="6" width="10.140625" customWidth="1"/>
    <col min="7" max="7" width="4.140625" customWidth="1"/>
    <col min="8" max="8" width="3.8554687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515</v>
      </c>
      <c r="G3" s="90"/>
      <c r="H3" s="90"/>
      <c r="I3" s="90"/>
      <c r="J3" s="90"/>
      <c r="K3" s="121"/>
    </row>
    <row r="4" spans="1:11" ht="20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157</v>
      </c>
      <c r="C6" s="31" t="s">
        <v>426</v>
      </c>
      <c r="D6" s="33" t="s">
        <v>47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517</v>
      </c>
      <c r="D7" s="33" t="s">
        <v>522</v>
      </c>
      <c r="E7" s="33" t="s">
        <v>530</v>
      </c>
      <c r="F7" s="33">
        <v>914298</v>
      </c>
      <c r="G7" s="33">
        <v>1</v>
      </c>
      <c r="H7" s="33"/>
      <c r="I7" s="33">
        <f t="shared" ref="I7:I66" si="0">H7+G7</f>
        <v>1</v>
      </c>
      <c r="J7" s="35">
        <v>30000</v>
      </c>
      <c r="K7" s="36">
        <f t="shared" ref="K7:K66" si="1">J7*I7</f>
        <v>30000</v>
      </c>
    </row>
    <row r="8" spans="1:11">
      <c r="A8" s="41" t="s">
        <v>17</v>
      </c>
      <c r="B8" s="90"/>
      <c r="C8" s="31" t="s">
        <v>518</v>
      </c>
      <c r="D8" s="33" t="s">
        <v>523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9" spans="1:11">
      <c r="A9" s="41" t="s">
        <v>17</v>
      </c>
      <c r="B9" s="90"/>
      <c r="C9" s="31" t="s">
        <v>519</v>
      </c>
      <c r="D9" s="33" t="s">
        <v>524</v>
      </c>
      <c r="E9" s="33" t="s">
        <v>531</v>
      </c>
      <c r="F9" s="33" t="s">
        <v>536</v>
      </c>
      <c r="G9" s="33">
        <v>1</v>
      </c>
      <c r="H9" s="33"/>
      <c r="I9" s="33">
        <f t="shared" si="0"/>
        <v>1</v>
      </c>
      <c r="J9" s="35">
        <v>170000</v>
      </c>
      <c r="K9" s="36">
        <f t="shared" si="1"/>
        <v>170000</v>
      </c>
    </row>
    <row r="10" spans="1:11">
      <c r="A10" s="41" t="s">
        <v>17</v>
      </c>
      <c r="B10" s="26" t="s">
        <v>516</v>
      </c>
      <c r="C10" s="31" t="s">
        <v>492</v>
      </c>
      <c r="D10" s="33" t="s">
        <v>525</v>
      </c>
      <c r="E10" s="33" t="s">
        <v>532</v>
      </c>
      <c r="F10" s="33" t="s">
        <v>537</v>
      </c>
      <c r="G10" s="33">
        <v>1</v>
      </c>
      <c r="H10" s="33"/>
      <c r="I10" s="33">
        <f t="shared" si="0"/>
        <v>1</v>
      </c>
      <c r="J10" s="35">
        <v>450000</v>
      </c>
      <c r="K10" s="36">
        <f t="shared" si="1"/>
        <v>450000</v>
      </c>
    </row>
    <row r="11" spans="1:11">
      <c r="A11" s="41" t="s">
        <v>17</v>
      </c>
      <c r="B11" s="90" t="s">
        <v>260</v>
      </c>
      <c r="C11" s="31" t="s">
        <v>54</v>
      </c>
      <c r="D11" s="33" t="s">
        <v>58</v>
      </c>
      <c r="E11" s="33" t="s">
        <v>533</v>
      </c>
      <c r="F11" s="33" t="s">
        <v>538</v>
      </c>
      <c r="G11" s="33">
        <v>1</v>
      </c>
      <c r="H11" s="33"/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0"/>
      <c r="C12" s="31" t="s">
        <v>520</v>
      </c>
      <c r="D12" s="33" t="s">
        <v>526</v>
      </c>
      <c r="E12" s="33" t="s">
        <v>534</v>
      </c>
      <c r="F12" s="40" t="s">
        <v>20</v>
      </c>
      <c r="G12" s="33">
        <v>1</v>
      </c>
      <c r="H12" s="33"/>
      <c r="I12" s="33">
        <f t="shared" si="0"/>
        <v>1</v>
      </c>
      <c r="J12" s="35">
        <v>200000</v>
      </c>
      <c r="K12" s="36">
        <f t="shared" si="1"/>
        <v>200000</v>
      </c>
    </row>
    <row r="13" spans="1:11">
      <c r="A13" s="41" t="s">
        <v>17</v>
      </c>
      <c r="B13" s="90"/>
      <c r="C13" s="31" t="s">
        <v>55</v>
      </c>
      <c r="D13" s="33" t="s">
        <v>527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375000</v>
      </c>
      <c r="K13" s="36">
        <f t="shared" si="1"/>
        <v>375000</v>
      </c>
    </row>
    <row r="14" spans="1:11">
      <c r="A14" s="41" t="s">
        <v>17</v>
      </c>
      <c r="B14" s="90"/>
      <c r="C14" s="31" t="s">
        <v>521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15000</v>
      </c>
      <c r="K14" s="36">
        <f t="shared" si="1"/>
        <v>15000</v>
      </c>
    </row>
    <row r="15" spans="1:11">
      <c r="A15" s="41" t="s">
        <v>17</v>
      </c>
      <c r="B15" s="90"/>
      <c r="C15" s="31" t="s">
        <v>303</v>
      </c>
      <c r="D15" s="33" t="s">
        <v>309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4500</v>
      </c>
      <c r="K15" s="36">
        <f t="shared" si="1"/>
        <v>4500</v>
      </c>
    </row>
    <row r="16" spans="1:11">
      <c r="A16" s="41" t="s">
        <v>17</v>
      </c>
      <c r="B16" s="90"/>
      <c r="C16" s="31" t="s">
        <v>33</v>
      </c>
      <c r="D16" s="33" t="s">
        <v>528</v>
      </c>
      <c r="E16" s="40" t="s">
        <v>20</v>
      </c>
      <c r="F16" s="40" t="s">
        <v>20</v>
      </c>
      <c r="G16" s="33"/>
      <c r="H16" s="33">
        <v>1</v>
      </c>
      <c r="I16" s="33">
        <f t="shared" si="0"/>
        <v>1</v>
      </c>
      <c r="J16" s="35">
        <v>1200</v>
      </c>
      <c r="K16" s="36">
        <f t="shared" si="1"/>
        <v>1200</v>
      </c>
    </row>
    <row r="17" spans="1:11">
      <c r="A17" s="41" t="s">
        <v>17</v>
      </c>
      <c r="B17" s="90"/>
      <c r="C17" s="31" t="s">
        <v>33</v>
      </c>
      <c r="D17" s="33" t="s">
        <v>528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1200</v>
      </c>
      <c r="K17" s="36">
        <f t="shared" si="1"/>
        <v>1200</v>
      </c>
    </row>
    <row r="18" spans="1:11">
      <c r="A18" s="41" t="s">
        <v>17</v>
      </c>
      <c r="B18" s="90"/>
      <c r="C18" s="31" t="s">
        <v>517</v>
      </c>
      <c r="D18" s="33" t="s">
        <v>529</v>
      </c>
      <c r="E18" s="33" t="s">
        <v>535</v>
      </c>
      <c r="F18" s="40" t="s">
        <v>20</v>
      </c>
      <c r="G18" s="33">
        <v>1</v>
      </c>
      <c r="H18" s="33"/>
      <c r="I18" s="33">
        <f t="shared" si="0"/>
        <v>1</v>
      </c>
      <c r="J18" s="35">
        <v>30000</v>
      </c>
      <c r="K18" s="36">
        <f t="shared" si="1"/>
        <v>30000</v>
      </c>
    </row>
    <row r="19" spans="1:11">
      <c r="A19" s="41" t="s">
        <v>17</v>
      </c>
      <c r="B19" s="90" t="s">
        <v>488</v>
      </c>
      <c r="C19" s="31" t="s">
        <v>338</v>
      </c>
      <c r="D19" s="33" t="s">
        <v>161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150000</v>
      </c>
      <c r="K19" s="36">
        <f t="shared" si="1"/>
        <v>150000</v>
      </c>
    </row>
    <row r="20" spans="1:11">
      <c r="A20" s="41" t="s">
        <v>17</v>
      </c>
      <c r="B20" s="90"/>
      <c r="C20" s="31" t="s">
        <v>338</v>
      </c>
      <c r="D20" s="33" t="s">
        <v>541</v>
      </c>
      <c r="E20" s="40" t="s">
        <v>20</v>
      </c>
      <c r="F20" s="40" t="s">
        <v>20</v>
      </c>
      <c r="G20" s="33"/>
      <c r="H20" s="33">
        <v>1</v>
      </c>
      <c r="I20" s="33">
        <f t="shared" si="0"/>
        <v>1</v>
      </c>
      <c r="J20" s="35">
        <v>150000</v>
      </c>
      <c r="K20" s="36">
        <f t="shared" si="1"/>
        <v>150000</v>
      </c>
    </row>
    <row r="21" spans="1:11">
      <c r="A21" s="41" t="s">
        <v>17</v>
      </c>
      <c r="B21" s="90"/>
      <c r="C21" s="31" t="s">
        <v>338</v>
      </c>
      <c r="D21" s="33" t="s">
        <v>542</v>
      </c>
      <c r="E21" s="40" t="s">
        <v>20</v>
      </c>
      <c r="F21" s="40" t="s">
        <v>20</v>
      </c>
      <c r="G21" s="33"/>
      <c r="H21" s="33">
        <v>1</v>
      </c>
      <c r="I21" s="33">
        <f t="shared" si="0"/>
        <v>1</v>
      </c>
      <c r="J21" s="35">
        <v>150000</v>
      </c>
      <c r="K21" s="36">
        <f t="shared" si="1"/>
        <v>150000</v>
      </c>
    </row>
    <row r="22" spans="1:11">
      <c r="A22" s="41" t="s">
        <v>17</v>
      </c>
      <c r="B22" s="90"/>
      <c r="C22" s="31" t="s">
        <v>339</v>
      </c>
      <c r="D22" s="40" t="s">
        <v>20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4500</v>
      </c>
      <c r="K22" s="36">
        <f t="shared" si="1"/>
        <v>4500</v>
      </c>
    </row>
    <row r="23" spans="1:11">
      <c r="A23" s="41" t="s">
        <v>17</v>
      </c>
      <c r="B23" s="90"/>
      <c r="C23" s="31" t="s">
        <v>498</v>
      </c>
      <c r="D23" s="33" t="s">
        <v>543</v>
      </c>
      <c r="E23" s="33" t="s">
        <v>546</v>
      </c>
      <c r="F23" s="40" t="s">
        <v>20</v>
      </c>
      <c r="G23" s="33">
        <v>1</v>
      </c>
      <c r="H23" s="33"/>
      <c r="I23" s="33">
        <f t="shared" si="0"/>
        <v>1</v>
      </c>
      <c r="J23" s="35">
        <v>1500</v>
      </c>
      <c r="K23" s="36">
        <f t="shared" si="1"/>
        <v>1500</v>
      </c>
    </row>
    <row r="24" spans="1:11">
      <c r="A24" s="41" t="s">
        <v>17</v>
      </c>
      <c r="B24" s="90"/>
      <c r="C24" s="31" t="s">
        <v>539</v>
      </c>
      <c r="D24" s="40" t="s">
        <v>20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65000</v>
      </c>
      <c r="K24" s="36">
        <f t="shared" si="1"/>
        <v>65000</v>
      </c>
    </row>
    <row r="25" spans="1:11">
      <c r="A25" s="41" t="s">
        <v>17</v>
      </c>
      <c r="B25" s="90"/>
      <c r="C25" s="31" t="s">
        <v>539</v>
      </c>
      <c r="D25" s="40" t="s">
        <v>20</v>
      </c>
      <c r="E25" s="40" t="s">
        <v>20</v>
      </c>
      <c r="F25" s="40" t="s">
        <v>20</v>
      </c>
      <c r="G25" s="33"/>
      <c r="H25" s="33">
        <v>1</v>
      </c>
      <c r="I25" s="33">
        <f t="shared" si="0"/>
        <v>1</v>
      </c>
      <c r="J25" s="35">
        <v>65000</v>
      </c>
      <c r="K25" s="36">
        <f t="shared" si="1"/>
        <v>65000</v>
      </c>
    </row>
    <row r="26" spans="1:11">
      <c r="A26" s="41" t="s">
        <v>17</v>
      </c>
      <c r="B26" s="90"/>
      <c r="C26" s="31" t="s">
        <v>339</v>
      </c>
      <c r="D26" s="40" t="s">
        <v>20</v>
      </c>
      <c r="E26" s="40" t="s">
        <v>20</v>
      </c>
      <c r="F26" s="40" t="s">
        <v>20</v>
      </c>
      <c r="G26" s="33"/>
      <c r="H26" s="33">
        <v>1</v>
      </c>
      <c r="I26" s="33">
        <f t="shared" si="0"/>
        <v>1</v>
      </c>
      <c r="J26" s="35">
        <v>4500</v>
      </c>
      <c r="K26" s="36">
        <f t="shared" si="1"/>
        <v>4500</v>
      </c>
    </row>
    <row r="27" spans="1:11">
      <c r="A27" s="41" t="s">
        <v>17</v>
      </c>
      <c r="B27" s="90"/>
      <c r="C27" s="31" t="s">
        <v>131</v>
      </c>
      <c r="D27" s="40" t="s">
        <v>20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6500</v>
      </c>
      <c r="K27" s="36">
        <f t="shared" si="1"/>
        <v>6500</v>
      </c>
    </row>
    <row r="28" spans="1:11">
      <c r="A28" s="41" t="s">
        <v>17</v>
      </c>
      <c r="B28" s="90"/>
      <c r="C28" s="31" t="s">
        <v>131</v>
      </c>
      <c r="D28" s="40" t="s">
        <v>20</v>
      </c>
      <c r="E28" s="40" t="s">
        <v>20</v>
      </c>
      <c r="F28" s="40" t="s">
        <v>20</v>
      </c>
      <c r="G28" s="33"/>
      <c r="H28" s="33">
        <v>1</v>
      </c>
      <c r="I28" s="33">
        <f t="shared" si="0"/>
        <v>1</v>
      </c>
      <c r="J28" s="35">
        <v>6500</v>
      </c>
      <c r="K28" s="36">
        <f t="shared" si="1"/>
        <v>6500</v>
      </c>
    </row>
    <row r="29" spans="1:11">
      <c r="A29" s="41" t="s">
        <v>17</v>
      </c>
      <c r="B29" s="90"/>
      <c r="C29" s="31" t="s">
        <v>540</v>
      </c>
      <c r="D29" s="33" t="s">
        <v>544</v>
      </c>
      <c r="E29" s="33" t="s">
        <v>547</v>
      </c>
      <c r="F29" s="33" t="s">
        <v>548</v>
      </c>
      <c r="G29" s="33">
        <v>1</v>
      </c>
      <c r="H29" s="33"/>
      <c r="I29" s="33">
        <f t="shared" si="0"/>
        <v>1</v>
      </c>
      <c r="J29" s="35">
        <v>7000</v>
      </c>
      <c r="K29" s="36">
        <f t="shared" si="1"/>
        <v>7000</v>
      </c>
    </row>
    <row r="30" spans="1:11">
      <c r="A30" s="41" t="s">
        <v>17</v>
      </c>
      <c r="B30" s="90"/>
      <c r="C30" s="31" t="s">
        <v>33</v>
      </c>
      <c r="D30" s="33" t="s">
        <v>545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1200</v>
      </c>
      <c r="K30" s="36">
        <f t="shared" si="1"/>
        <v>1200</v>
      </c>
    </row>
    <row r="31" spans="1:11">
      <c r="A31" s="41" t="s">
        <v>17</v>
      </c>
      <c r="B31" s="91" t="s">
        <v>38</v>
      </c>
      <c r="C31" s="31" t="s">
        <v>129</v>
      </c>
      <c r="D31" s="33" t="s">
        <v>551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14000</v>
      </c>
      <c r="K31" s="36">
        <f t="shared" si="1"/>
        <v>14000</v>
      </c>
    </row>
    <row r="32" spans="1:11">
      <c r="A32" s="41" t="s">
        <v>17</v>
      </c>
      <c r="B32" s="92"/>
      <c r="C32" s="31" t="s">
        <v>426</v>
      </c>
      <c r="D32" s="33" t="s">
        <v>27</v>
      </c>
      <c r="E32" s="33" t="s">
        <v>450</v>
      </c>
      <c r="F32" s="33">
        <v>605833</v>
      </c>
      <c r="G32" s="33">
        <v>1</v>
      </c>
      <c r="H32" s="33"/>
      <c r="I32" s="33">
        <f t="shared" si="0"/>
        <v>1</v>
      </c>
      <c r="J32" s="35">
        <v>650</v>
      </c>
      <c r="K32" s="36">
        <f t="shared" si="1"/>
        <v>650</v>
      </c>
    </row>
    <row r="33" spans="1:11">
      <c r="A33" s="41" t="s">
        <v>17</v>
      </c>
      <c r="B33" s="92"/>
      <c r="C33" s="31" t="s">
        <v>131</v>
      </c>
      <c r="D33" s="40" t="s">
        <v>20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6500</v>
      </c>
      <c r="K33" s="36">
        <f t="shared" si="1"/>
        <v>6500</v>
      </c>
    </row>
    <row r="34" spans="1:11">
      <c r="A34" s="41" t="s">
        <v>17</v>
      </c>
      <c r="B34" s="92"/>
      <c r="C34" s="31" t="s">
        <v>33</v>
      </c>
      <c r="D34" s="33" t="s">
        <v>528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1200</v>
      </c>
      <c r="K34" s="36">
        <f t="shared" si="1"/>
        <v>1200</v>
      </c>
    </row>
    <row r="35" spans="1:11">
      <c r="A35" s="41" t="s">
        <v>17</v>
      </c>
      <c r="B35" s="92"/>
      <c r="C35" s="31" t="s">
        <v>437</v>
      </c>
      <c r="D35" s="40" t="s">
        <v>20</v>
      </c>
      <c r="E35" s="40" t="s">
        <v>20</v>
      </c>
      <c r="F35" s="40" t="s">
        <v>20</v>
      </c>
      <c r="G35" s="33">
        <v>1</v>
      </c>
      <c r="H35" s="33"/>
      <c r="I35" s="33">
        <f t="shared" si="0"/>
        <v>1</v>
      </c>
      <c r="J35" s="35">
        <v>38000</v>
      </c>
      <c r="K35" s="36">
        <f t="shared" si="1"/>
        <v>38000</v>
      </c>
    </row>
    <row r="36" spans="1:11">
      <c r="A36" s="41" t="s">
        <v>17</v>
      </c>
      <c r="B36" s="92"/>
      <c r="C36" s="31" t="s">
        <v>437</v>
      </c>
      <c r="D36" s="40" t="s">
        <v>20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38000</v>
      </c>
      <c r="K36" s="36">
        <f t="shared" si="1"/>
        <v>38000</v>
      </c>
    </row>
    <row r="37" spans="1:11">
      <c r="A37" s="41" t="s">
        <v>17</v>
      </c>
      <c r="B37" s="92"/>
      <c r="C37" s="31" t="s">
        <v>35</v>
      </c>
      <c r="D37" s="33" t="s">
        <v>552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6500</v>
      </c>
      <c r="K37" s="36">
        <f t="shared" si="1"/>
        <v>6500</v>
      </c>
    </row>
    <row r="38" spans="1:11">
      <c r="A38" s="41" t="s">
        <v>17</v>
      </c>
      <c r="B38" s="92"/>
      <c r="C38" s="31" t="s">
        <v>111</v>
      </c>
      <c r="D38" s="33" t="s">
        <v>102</v>
      </c>
      <c r="E38" s="40" t="s">
        <v>20</v>
      </c>
      <c r="F38" s="40" t="s">
        <v>20</v>
      </c>
      <c r="G38" s="33">
        <v>1</v>
      </c>
      <c r="H38" s="33"/>
      <c r="I38" s="33">
        <f t="shared" si="0"/>
        <v>1</v>
      </c>
      <c r="J38" s="35">
        <v>45000</v>
      </c>
      <c r="K38" s="36">
        <f t="shared" si="1"/>
        <v>45000</v>
      </c>
    </row>
    <row r="39" spans="1:11">
      <c r="A39" s="41" t="s">
        <v>17</v>
      </c>
      <c r="B39" s="92"/>
      <c r="C39" s="31" t="s">
        <v>36</v>
      </c>
      <c r="D39" s="40" t="s">
        <v>20</v>
      </c>
      <c r="E39" s="40" t="s">
        <v>20</v>
      </c>
      <c r="F39" s="40" t="s">
        <v>20</v>
      </c>
      <c r="G39" s="33">
        <v>1</v>
      </c>
      <c r="H39" s="33"/>
      <c r="I39" s="33">
        <f t="shared" si="0"/>
        <v>1</v>
      </c>
      <c r="J39" s="35">
        <v>2500</v>
      </c>
      <c r="K39" s="36">
        <f t="shared" si="1"/>
        <v>2500</v>
      </c>
    </row>
    <row r="40" spans="1:11">
      <c r="A40" s="41" t="s">
        <v>17</v>
      </c>
      <c r="B40" s="92"/>
      <c r="C40" s="31" t="s">
        <v>347</v>
      </c>
      <c r="D40" s="33" t="s">
        <v>369</v>
      </c>
      <c r="E40" s="33">
        <v>210</v>
      </c>
      <c r="F40" s="33" t="s">
        <v>553</v>
      </c>
      <c r="G40" s="33">
        <v>1</v>
      </c>
      <c r="H40" s="33"/>
      <c r="I40" s="33">
        <f t="shared" si="0"/>
        <v>1</v>
      </c>
      <c r="J40" s="35">
        <v>1100</v>
      </c>
      <c r="K40" s="36">
        <f t="shared" si="1"/>
        <v>1100</v>
      </c>
    </row>
    <row r="41" spans="1:11">
      <c r="A41" s="41" t="s">
        <v>17</v>
      </c>
      <c r="B41" s="92"/>
      <c r="C41" s="31" t="s">
        <v>549</v>
      </c>
      <c r="D41" s="40" t="s">
        <v>20</v>
      </c>
      <c r="E41" s="40" t="s">
        <v>20</v>
      </c>
      <c r="F41" s="40" t="s">
        <v>20</v>
      </c>
      <c r="G41" s="33">
        <v>1</v>
      </c>
      <c r="H41" s="33"/>
      <c r="I41" s="33">
        <f t="shared" si="0"/>
        <v>1</v>
      </c>
      <c r="J41" s="35">
        <v>80000</v>
      </c>
      <c r="K41" s="36">
        <f t="shared" si="1"/>
        <v>80000</v>
      </c>
    </row>
    <row r="42" spans="1:11">
      <c r="A42" s="41" t="s">
        <v>17</v>
      </c>
      <c r="B42" s="92"/>
      <c r="C42" s="31" t="s">
        <v>347</v>
      </c>
      <c r="D42" s="40" t="s">
        <v>20</v>
      </c>
      <c r="E42" s="40" t="s">
        <v>20</v>
      </c>
      <c r="F42" s="40" t="s">
        <v>20</v>
      </c>
      <c r="G42" s="33">
        <v>1</v>
      </c>
      <c r="H42" s="33"/>
      <c r="I42" s="33">
        <f t="shared" si="0"/>
        <v>1</v>
      </c>
      <c r="J42" s="35">
        <v>1100</v>
      </c>
      <c r="K42" s="36">
        <f t="shared" si="1"/>
        <v>1100</v>
      </c>
    </row>
    <row r="43" spans="1:11">
      <c r="A43" s="41" t="s">
        <v>17</v>
      </c>
      <c r="B43" s="93"/>
      <c r="C43" s="31" t="s">
        <v>550</v>
      </c>
      <c r="D43" s="40" t="s">
        <v>20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1100</v>
      </c>
      <c r="K43" s="36">
        <f t="shared" si="1"/>
        <v>1100</v>
      </c>
    </row>
    <row r="44" spans="1:11">
      <c r="A44" s="41" t="s">
        <v>17</v>
      </c>
      <c r="B44" s="90" t="s">
        <v>727</v>
      </c>
      <c r="C44" s="31" t="s">
        <v>554</v>
      </c>
      <c r="D44" s="33" t="s">
        <v>557</v>
      </c>
      <c r="E44" s="33" t="s">
        <v>560</v>
      </c>
      <c r="F44" s="40" t="s">
        <v>20</v>
      </c>
      <c r="G44" s="33">
        <v>1</v>
      </c>
      <c r="H44" s="33"/>
      <c r="I44" s="33">
        <f t="shared" si="0"/>
        <v>1</v>
      </c>
      <c r="J44" s="35">
        <v>55000</v>
      </c>
      <c r="K44" s="36">
        <f t="shared" si="1"/>
        <v>55000</v>
      </c>
    </row>
    <row r="45" spans="1:11">
      <c r="A45" s="41" t="s">
        <v>17</v>
      </c>
      <c r="B45" s="90"/>
      <c r="C45" s="31" t="s">
        <v>246</v>
      </c>
      <c r="D45" s="40" t="s">
        <v>20</v>
      </c>
      <c r="E45" s="40" t="s">
        <v>20</v>
      </c>
      <c r="F45" s="40" t="s">
        <v>20</v>
      </c>
      <c r="G45" s="33">
        <v>1</v>
      </c>
      <c r="H45" s="33"/>
      <c r="I45" s="33">
        <f t="shared" si="0"/>
        <v>1</v>
      </c>
      <c r="J45" s="35">
        <v>45000</v>
      </c>
      <c r="K45" s="36">
        <f t="shared" si="1"/>
        <v>45000</v>
      </c>
    </row>
    <row r="46" spans="1:11">
      <c r="A46" s="41" t="s">
        <v>17</v>
      </c>
      <c r="B46" s="90"/>
      <c r="C46" s="31" t="s">
        <v>555</v>
      </c>
      <c r="D46" s="40" t="s">
        <v>20</v>
      </c>
      <c r="E46" s="40" t="s">
        <v>20</v>
      </c>
      <c r="F46" s="40" t="s">
        <v>20</v>
      </c>
      <c r="G46" s="33">
        <v>1</v>
      </c>
      <c r="H46" s="33"/>
      <c r="I46" s="33">
        <f t="shared" si="0"/>
        <v>1</v>
      </c>
      <c r="J46" s="35">
        <v>150000</v>
      </c>
      <c r="K46" s="36">
        <f t="shared" si="1"/>
        <v>150000</v>
      </c>
    </row>
    <row r="47" spans="1:11">
      <c r="A47" s="41" t="s">
        <v>17</v>
      </c>
      <c r="B47" s="90"/>
      <c r="C47" s="31" t="s">
        <v>128</v>
      </c>
      <c r="D47" s="33" t="s">
        <v>558</v>
      </c>
      <c r="E47" s="33" t="s">
        <v>561</v>
      </c>
      <c r="F47" s="40" t="s">
        <v>20</v>
      </c>
      <c r="G47" s="33">
        <v>1</v>
      </c>
      <c r="H47" s="33"/>
      <c r="I47" s="33">
        <f t="shared" si="0"/>
        <v>1</v>
      </c>
      <c r="J47" s="35">
        <v>6500</v>
      </c>
      <c r="K47" s="36">
        <f t="shared" si="1"/>
        <v>6500</v>
      </c>
    </row>
    <row r="48" spans="1:11">
      <c r="A48" s="41" t="s">
        <v>17</v>
      </c>
      <c r="B48" s="90"/>
      <c r="C48" s="31" t="s">
        <v>128</v>
      </c>
      <c r="D48" s="33" t="s">
        <v>558</v>
      </c>
      <c r="E48" s="33" t="s">
        <v>561</v>
      </c>
      <c r="F48" s="40" t="s">
        <v>20</v>
      </c>
      <c r="G48" s="33">
        <v>1</v>
      </c>
      <c r="H48" s="33"/>
      <c r="I48" s="33">
        <f t="shared" si="0"/>
        <v>1</v>
      </c>
      <c r="J48" s="35">
        <v>6500</v>
      </c>
      <c r="K48" s="36">
        <f t="shared" si="1"/>
        <v>6500</v>
      </c>
    </row>
    <row r="49" spans="1:11">
      <c r="A49" s="41" t="s">
        <v>17</v>
      </c>
      <c r="B49" s="90"/>
      <c r="C49" s="31" t="s">
        <v>128</v>
      </c>
      <c r="D49" s="33" t="s">
        <v>558</v>
      </c>
      <c r="E49" s="33" t="s">
        <v>561</v>
      </c>
      <c r="F49" s="40" t="s">
        <v>20</v>
      </c>
      <c r="G49" s="33">
        <v>1</v>
      </c>
      <c r="H49" s="33"/>
      <c r="I49" s="33">
        <f t="shared" si="0"/>
        <v>1</v>
      </c>
      <c r="J49" s="35">
        <v>6500</v>
      </c>
      <c r="K49" s="36">
        <f t="shared" si="1"/>
        <v>6500</v>
      </c>
    </row>
    <row r="50" spans="1:11">
      <c r="A50" s="41" t="s">
        <v>17</v>
      </c>
      <c r="B50" s="90"/>
      <c r="C50" s="31" t="s">
        <v>418</v>
      </c>
      <c r="D50" s="33" t="s">
        <v>524</v>
      </c>
      <c r="E50" s="33" t="s">
        <v>562</v>
      </c>
      <c r="F50" s="40" t="s">
        <v>20</v>
      </c>
      <c r="G50" s="33">
        <v>1</v>
      </c>
      <c r="H50" s="33"/>
      <c r="I50" s="33">
        <f t="shared" si="0"/>
        <v>1</v>
      </c>
      <c r="J50" s="35">
        <v>13000</v>
      </c>
      <c r="K50" s="36">
        <f t="shared" si="1"/>
        <v>13000</v>
      </c>
    </row>
    <row r="51" spans="1:11">
      <c r="A51" s="41" t="s">
        <v>17</v>
      </c>
      <c r="B51" s="90"/>
      <c r="C51" s="31" t="s">
        <v>418</v>
      </c>
      <c r="D51" s="33" t="s">
        <v>524</v>
      </c>
      <c r="E51" s="33" t="s">
        <v>562</v>
      </c>
      <c r="F51" s="40" t="s">
        <v>20</v>
      </c>
      <c r="G51" s="33">
        <v>1</v>
      </c>
      <c r="H51" s="33"/>
      <c r="I51" s="33">
        <f t="shared" si="0"/>
        <v>1</v>
      </c>
      <c r="J51" s="35">
        <v>13000</v>
      </c>
      <c r="K51" s="36">
        <f t="shared" si="1"/>
        <v>13000</v>
      </c>
    </row>
    <row r="52" spans="1:11">
      <c r="A52" s="41" t="s">
        <v>17</v>
      </c>
      <c r="B52" s="90"/>
      <c r="C52" s="31" t="s">
        <v>539</v>
      </c>
      <c r="D52" s="40" t="s">
        <v>20</v>
      </c>
      <c r="E52" s="40" t="s">
        <v>20</v>
      </c>
      <c r="F52" s="40" t="s">
        <v>20</v>
      </c>
      <c r="G52" s="33">
        <v>1</v>
      </c>
      <c r="H52" s="33"/>
      <c r="I52" s="33">
        <f t="shared" si="0"/>
        <v>1</v>
      </c>
      <c r="J52" s="35">
        <v>65000</v>
      </c>
      <c r="K52" s="36">
        <f t="shared" si="1"/>
        <v>65000</v>
      </c>
    </row>
    <row r="53" spans="1:11">
      <c r="A53" s="41" t="s">
        <v>17</v>
      </c>
      <c r="B53" s="90"/>
      <c r="C53" s="31" t="s">
        <v>539</v>
      </c>
      <c r="D53" s="40" t="s">
        <v>20</v>
      </c>
      <c r="E53" s="40" t="s">
        <v>20</v>
      </c>
      <c r="F53" s="40" t="s">
        <v>20</v>
      </c>
      <c r="G53" s="33">
        <v>1</v>
      </c>
      <c r="H53" s="33"/>
      <c r="I53" s="33">
        <f t="shared" si="0"/>
        <v>1</v>
      </c>
      <c r="J53" s="35">
        <v>65000</v>
      </c>
      <c r="K53" s="36">
        <f t="shared" si="1"/>
        <v>65000</v>
      </c>
    </row>
    <row r="54" spans="1:11">
      <c r="A54" s="41" t="s">
        <v>17</v>
      </c>
      <c r="B54" s="90"/>
      <c r="C54" s="31" t="s">
        <v>131</v>
      </c>
      <c r="D54" s="40" t="s">
        <v>20</v>
      </c>
      <c r="E54" s="40" t="s">
        <v>20</v>
      </c>
      <c r="F54" s="40" t="s">
        <v>20</v>
      </c>
      <c r="G54" s="33">
        <v>1</v>
      </c>
      <c r="H54" s="33"/>
      <c r="I54" s="33">
        <f t="shared" si="0"/>
        <v>1</v>
      </c>
      <c r="J54" s="35">
        <v>6500</v>
      </c>
      <c r="K54" s="36">
        <f t="shared" si="1"/>
        <v>6500</v>
      </c>
    </row>
    <row r="55" spans="1:11">
      <c r="A55" s="41" t="s">
        <v>17</v>
      </c>
      <c r="B55" s="90"/>
      <c r="C55" s="31" t="s">
        <v>556</v>
      </c>
      <c r="D55" s="33" t="s">
        <v>559</v>
      </c>
      <c r="E55" s="33" t="s">
        <v>563</v>
      </c>
      <c r="F55" s="40" t="s">
        <v>20</v>
      </c>
      <c r="G55" s="33">
        <v>1</v>
      </c>
      <c r="H55" s="33"/>
      <c r="I55" s="33">
        <f t="shared" si="0"/>
        <v>1</v>
      </c>
      <c r="J55" s="35">
        <v>150000</v>
      </c>
      <c r="K55" s="36">
        <f t="shared" si="1"/>
        <v>150000</v>
      </c>
    </row>
    <row r="56" spans="1:11">
      <c r="A56" s="41" t="s">
        <v>17</v>
      </c>
      <c r="B56" s="90"/>
      <c r="C56" s="31" t="s">
        <v>556</v>
      </c>
      <c r="D56" s="33" t="s">
        <v>568</v>
      </c>
      <c r="E56" s="33" t="s">
        <v>569</v>
      </c>
      <c r="F56" s="40" t="s">
        <v>20</v>
      </c>
      <c r="G56" s="33">
        <v>1</v>
      </c>
      <c r="H56" s="33"/>
      <c r="I56" s="33">
        <f t="shared" si="0"/>
        <v>1</v>
      </c>
      <c r="J56" s="35">
        <v>150000</v>
      </c>
      <c r="K56" s="36">
        <f t="shared" si="1"/>
        <v>150000</v>
      </c>
    </row>
    <row r="57" spans="1:11">
      <c r="A57" s="41" t="s">
        <v>17</v>
      </c>
      <c r="B57" s="90"/>
      <c r="C57" s="31" t="s">
        <v>35</v>
      </c>
      <c r="D57" s="33" t="s">
        <v>552</v>
      </c>
      <c r="E57" s="40" t="s">
        <v>20</v>
      </c>
      <c r="F57" s="40" t="s">
        <v>20</v>
      </c>
      <c r="G57" s="33">
        <v>1</v>
      </c>
      <c r="H57" s="33"/>
      <c r="I57" s="33">
        <f t="shared" si="0"/>
        <v>1</v>
      </c>
      <c r="J57" s="35">
        <v>6500</v>
      </c>
      <c r="K57" s="36">
        <f t="shared" si="1"/>
        <v>6500</v>
      </c>
    </row>
    <row r="58" spans="1:11">
      <c r="A58" s="41" t="s">
        <v>17</v>
      </c>
      <c r="B58" s="90"/>
      <c r="C58" s="31" t="s">
        <v>564</v>
      </c>
      <c r="D58" s="33" t="s">
        <v>43</v>
      </c>
      <c r="E58" s="40" t="s">
        <v>20</v>
      </c>
      <c r="F58" s="40" t="s">
        <v>20</v>
      </c>
      <c r="G58" s="33">
        <v>1</v>
      </c>
      <c r="H58" s="33"/>
      <c r="I58" s="33">
        <f t="shared" si="0"/>
        <v>1</v>
      </c>
      <c r="J58" s="35">
        <v>450000</v>
      </c>
      <c r="K58" s="36">
        <f t="shared" si="1"/>
        <v>450000</v>
      </c>
    </row>
    <row r="59" spans="1:11">
      <c r="A59" s="41" t="s">
        <v>17</v>
      </c>
      <c r="B59" s="90"/>
      <c r="C59" s="31" t="s">
        <v>565</v>
      </c>
      <c r="D59" s="40" t="s">
        <v>20</v>
      </c>
      <c r="E59" s="40" t="s">
        <v>20</v>
      </c>
      <c r="F59" s="40" t="s">
        <v>20</v>
      </c>
      <c r="G59" s="33">
        <v>1</v>
      </c>
      <c r="H59" s="33"/>
      <c r="I59" s="33">
        <f t="shared" si="0"/>
        <v>1</v>
      </c>
      <c r="J59" s="35">
        <v>450000</v>
      </c>
      <c r="K59" s="36">
        <f t="shared" si="1"/>
        <v>450000</v>
      </c>
    </row>
    <row r="60" spans="1:11">
      <c r="A60" s="41" t="s">
        <v>17</v>
      </c>
      <c r="B60" s="90"/>
      <c r="C60" s="31" t="s">
        <v>418</v>
      </c>
      <c r="D60" s="40" t="s">
        <v>20</v>
      </c>
      <c r="E60" s="40" t="s">
        <v>20</v>
      </c>
      <c r="F60" s="40" t="s">
        <v>20</v>
      </c>
      <c r="G60" s="33"/>
      <c r="H60" s="33">
        <v>1</v>
      </c>
      <c r="I60" s="33">
        <f t="shared" si="0"/>
        <v>1</v>
      </c>
      <c r="J60" s="35">
        <v>13000</v>
      </c>
      <c r="K60" s="36">
        <f t="shared" si="1"/>
        <v>13000</v>
      </c>
    </row>
    <row r="61" spans="1:11">
      <c r="A61" s="41" t="s">
        <v>17</v>
      </c>
      <c r="B61" s="26" t="s">
        <v>567</v>
      </c>
      <c r="C61" s="31" t="s">
        <v>111</v>
      </c>
      <c r="D61" s="33" t="s">
        <v>118</v>
      </c>
      <c r="E61" s="40" t="s">
        <v>20</v>
      </c>
      <c r="F61" s="40" t="s">
        <v>20</v>
      </c>
      <c r="G61" s="33">
        <v>1</v>
      </c>
      <c r="H61" s="33"/>
      <c r="I61" s="33">
        <f t="shared" si="0"/>
        <v>1</v>
      </c>
      <c r="J61" s="35">
        <v>45000</v>
      </c>
      <c r="K61" s="36">
        <f t="shared" si="1"/>
        <v>45000</v>
      </c>
    </row>
    <row r="62" spans="1:11">
      <c r="A62" s="41" t="s">
        <v>17</v>
      </c>
      <c r="B62" s="90" t="s">
        <v>259</v>
      </c>
      <c r="C62" s="31" t="s">
        <v>521</v>
      </c>
      <c r="D62" s="33" t="s">
        <v>473</v>
      </c>
      <c r="E62" s="33" t="s">
        <v>570</v>
      </c>
      <c r="F62" s="40" t="s">
        <v>20</v>
      </c>
      <c r="G62" s="33">
        <v>1</v>
      </c>
      <c r="H62" s="33"/>
      <c r="I62" s="33">
        <f t="shared" si="0"/>
        <v>1</v>
      </c>
      <c r="J62" s="35">
        <v>15000</v>
      </c>
      <c r="K62" s="36">
        <f t="shared" si="1"/>
        <v>15000</v>
      </c>
    </row>
    <row r="63" spans="1:11">
      <c r="A63" s="41" t="s">
        <v>17</v>
      </c>
      <c r="B63" s="90"/>
      <c r="C63" s="31" t="s">
        <v>426</v>
      </c>
      <c r="D63" s="33" t="s">
        <v>27</v>
      </c>
      <c r="E63" s="33" t="s">
        <v>450</v>
      </c>
      <c r="F63" s="40" t="s">
        <v>20</v>
      </c>
      <c r="G63" s="33">
        <v>1</v>
      </c>
      <c r="H63" s="33"/>
      <c r="I63" s="33">
        <f t="shared" si="0"/>
        <v>1</v>
      </c>
      <c r="J63" s="35">
        <v>650</v>
      </c>
      <c r="K63" s="36">
        <f t="shared" si="1"/>
        <v>650</v>
      </c>
    </row>
    <row r="64" spans="1:11">
      <c r="A64" s="41" t="s">
        <v>17</v>
      </c>
      <c r="B64" s="26" t="s">
        <v>24</v>
      </c>
      <c r="C64" s="31" t="s">
        <v>131</v>
      </c>
      <c r="D64" s="40" t="s">
        <v>20</v>
      </c>
      <c r="E64" s="40" t="s">
        <v>20</v>
      </c>
      <c r="F64" s="40" t="s">
        <v>20</v>
      </c>
      <c r="G64" s="33">
        <v>1</v>
      </c>
      <c r="H64" s="33"/>
      <c r="I64" s="33">
        <f t="shared" si="0"/>
        <v>1</v>
      </c>
      <c r="J64" s="35">
        <v>6500</v>
      </c>
      <c r="K64" s="36">
        <f t="shared" si="1"/>
        <v>6500</v>
      </c>
    </row>
    <row r="65" spans="1:11">
      <c r="A65" s="41" t="s">
        <v>17</v>
      </c>
      <c r="B65" s="91" t="s">
        <v>37</v>
      </c>
      <c r="C65" s="31" t="s">
        <v>33</v>
      </c>
      <c r="D65" s="40" t="s">
        <v>20</v>
      </c>
      <c r="E65" s="40" t="s">
        <v>20</v>
      </c>
      <c r="F65" s="40" t="s">
        <v>20</v>
      </c>
      <c r="G65" s="33">
        <v>1</v>
      </c>
      <c r="H65" s="33"/>
      <c r="I65" s="33">
        <f t="shared" si="0"/>
        <v>1</v>
      </c>
      <c r="J65" s="35">
        <v>1200</v>
      </c>
      <c r="K65" s="36">
        <f t="shared" si="1"/>
        <v>1200</v>
      </c>
    </row>
    <row r="66" spans="1:11" ht="15.75" thickBot="1">
      <c r="A66" s="42" t="s">
        <v>17</v>
      </c>
      <c r="B66" s="122"/>
      <c r="C66" s="32" t="s">
        <v>566</v>
      </c>
      <c r="D66" s="43" t="s">
        <v>20</v>
      </c>
      <c r="E66" s="43" t="s">
        <v>20</v>
      </c>
      <c r="F66" s="43" t="s">
        <v>20</v>
      </c>
      <c r="G66" s="34">
        <v>1</v>
      </c>
      <c r="H66" s="34"/>
      <c r="I66" s="34">
        <f t="shared" si="0"/>
        <v>1</v>
      </c>
      <c r="J66" s="37">
        <v>80000</v>
      </c>
      <c r="K66" s="38">
        <f t="shared" si="1"/>
        <v>80000</v>
      </c>
    </row>
    <row r="68" spans="1:11" ht="16.5" thickBot="1">
      <c r="A68" s="134" t="s">
        <v>15</v>
      </c>
      <c r="B68" s="134"/>
      <c r="E68" s="2"/>
      <c r="F68" s="3"/>
      <c r="G68" s="4"/>
      <c r="H68" s="4"/>
      <c r="I68" s="4"/>
    </row>
    <row r="69" spans="1:11" ht="15.75" thickBot="1">
      <c r="A69" s="5"/>
      <c r="B69" s="50"/>
      <c r="E69" s="2"/>
      <c r="F69" s="3"/>
      <c r="G69" s="17" t="s">
        <v>16</v>
      </c>
      <c r="H69" s="18"/>
      <c r="I69" s="18"/>
      <c r="J69" s="19"/>
      <c r="K69" s="6">
        <f>SUM(I6:I66)</f>
        <v>61</v>
      </c>
    </row>
    <row r="70" spans="1:11" ht="18.75">
      <c r="A70" s="7" t="s">
        <v>17</v>
      </c>
      <c r="B70" s="20" t="s">
        <v>18</v>
      </c>
      <c r="C70" s="21"/>
      <c r="E70" s="11"/>
      <c r="F70" s="3"/>
      <c r="G70" s="22" t="s">
        <v>19</v>
      </c>
      <c r="H70" s="23"/>
      <c r="I70" s="23"/>
      <c r="J70" s="24"/>
      <c r="K70" s="8">
        <f>SUM(K6:K66)</f>
        <v>3933750</v>
      </c>
    </row>
    <row r="71" spans="1:11" ht="15.75" thickBot="1">
      <c r="A71" s="9" t="s">
        <v>20</v>
      </c>
      <c r="B71" s="13" t="s">
        <v>21</v>
      </c>
      <c r="C71" s="14"/>
      <c r="E71" s="11"/>
      <c r="F71" s="3"/>
      <c r="G71" s="129" t="s">
        <v>22</v>
      </c>
      <c r="H71" s="130"/>
      <c r="I71" s="130"/>
      <c r="J71" s="131"/>
      <c r="K71" s="10">
        <f>K70*0.07</f>
        <v>275362.5</v>
      </c>
    </row>
  </sheetData>
  <mergeCells count="26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2:B63"/>
    <mergeCell ref="B65:B66"/>
    <mergeCell ref="A68:B68"/>
    <mergeCell ref="G71:J71"/>
    <mergeCell ref="B6:B9"/>
    <mergeCell ref="B11:B18"/>
    <mergeCell ref="B19:B30"/>
    <mergeCell ref="B31:B43"/>
    <mergeCell ref="B44:B60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R5" sqref="R5"/>
    </sheetView>
  </sheetViews>
  <sheetFormatPr defaultRowHeight="15"/>
  <cols>
    <col min="1" max="1" width="6" customWidth="1"/>
    <col min="2" max="2" width="6.85546875" customWidth="1"/>
    <col min="3" max="3" width="19.85546875" customWidth="1"/>
    <col min="4" max="4" width="13.5703125" bestFit="1" customWidth="1"/>
    <col min="5" max="5" width="10.42578125" customWidth="1"/>
    <col min="6" max="6" width="8" customWidth="1"/>
    <col min="7" max="7" width="4.28515625" customWidth="1"/>
    <col min="8" max="8" width="3.8554687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571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40</v>
      </c>
      <c r="D6" s="33" t="s">
        <v>348</v>
      </c>
      <c r="E6" s="40" t="s">
        <v>20</v>
      </c>
      <c r="F6" s="40" t="s">
        <v>20</v>
      </c>
      <c r="G6" s="33">
        <v>1</v>
      </c>
      <c r="H6" s="33"/>
      <c r="I6" s="33">
        <v>1</v>
      </c>
      <c r="J6" s="35">
        <v>250000</v>
      </c>
      <c r="K6" s="36">
        <f>J6*I6</f>
        <v>250000</v>
      </c>
    </row>
    <row r="7" spans="1:11">
      <c r="A7" s="41" t="s">
        <v>17</v>
      </c>
      <c r="B7" s="39" t="s">
        <v>17</v>
      </c>
      <c r="C7" s="31" t="s">
        <v>41</v>
      </c>
      <c r="D7" s="33" t="s">
        <v>348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250000</v>
      </c>
      <c r="K7" s="36">
        <f t="shared" ref="K7:K16" si="0">J7*I7</f>
        <v>250000</v>
      </c>
    </row>
    <row r="8" spans="1:11">
      <c r="A8" s="41" t="s">
        <v>17</v>
      </c>
      <c r="B8" s="39" t="s">
        <v>17</v>
      </c>
      <c r="C8" s="31" t="s">
        <v>518</v>
      </c>
      <c r="D8" s="33" t="s">
        <v>572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2500</v>
      </c>
      <c r="K8" s="36">
        <f t="shared" si="0"/>
        <v>2500</v>
      </c>
    </row>
    <row r="9" spans="1:11">
      <c r="A9" s="41" t="s">
        <v>17</v>
      </c>
      <c r="B9" s="39" t="s">
        <v>17</v>
      </c>
      <c r="C9" s="31" t="s">
        <v>521</v>
      </c>
      <c r="D9" s="33" t="s">
        <v>573</v>
      </c>
      <c r="E9" s="33" t="s">
        <v>574</v>
      </c>
      <c r="F9" s="40" t="s">
        <v>20</v>
      </c>
      <c r="G9" s="33">
        <v>1</v>
      </c>
      <c r="H9" s="33"/>
      <c r="I9" s="33">
        <v>1</v>
      </c>
      <c r="J9" s="35">
        <v>15000</v>
      </c>
      <c r="K9" s="36">
        <f t="shared" si="0"/>
        <v>15000</v>
      </c>
    </row>
    <row r="10" spans="1:11">
      <c r="A10" s="41" t="s">
        <v>17</v>
      </c>
      <c r="B10" s="39" t="s">
        <v>17</v>
      </c>
      <c r="C10" s="31" t="s">
        <v>426</v>
      </c>
      <c r="D10" s="33" t="s">
        <v>27</v>
      </c>
      <c r="E10" s="33" t="s">
        <v>450</v>
      </c>
      <c r="F10" s="40" t="s">
        <v>20</v>
      </c>
      <c r="G10" s="33">
        <v>1</v>
      </c>
      <c r="H10" s="33"/>
      <c r="I10" s="33">
        <v>1</v>
      </c>
      <c r="J10" s="35">
        <v>650</v>
      </c>
      <c r="K10" s="36">
        <f t="shared" si="0"/>
        <v>650</v>
      </c>
    </row>
    <row r="11" spans="1:11">
      <c r="A11" s="41" t="s">
        <v>17</v>
      </c>
      <c r="B11" s="39" t="s">
        <v>17</v>
      </c>
      <c r="C11" s="31" t="s">
        <v>33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v>1</v>
      </c>
      <c r="J11" s="35">
        <v>1200</v>
      </c>
      <c r="K11" s="36">
        <f t="shared" si="0"/>
        <v>1200</v>
      </c>
    </row>
    <row r="12" spans="1:11">
      <c r="A12" s="41" t="s">
        <v>17</v>
      </c>
      <c r="B12" s="39" t="s">
        <v>17</v>
      </c>
      <c r="C12" s="31" t="s">
        <v>131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v>1</v>
      </c>
      <c r="J12" s="35">
        <v>6500</v>
      </c>
      <c r="K12" s="36">
        <f t="shared" si="0"/>
        <v>6500</v>
      </c>
    </row>
    <row r="13" spans="1:11">
      <c r="A13" s="41" t="s">
        <v>17</v>
      </c>
      <c r="B13" s="39" t="s">
        <v>17</v>
      </c>
      <c r="C13" s="31" t="s">
        <v>131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6500</v>
      </c>
      <c r="K13" s="36">
        <f t="shared" si="0"/>
        <v>6500</v>
      </c>
    </row>
    <row r="14" spans="1:11">
      <c r="A14" s="41" t="s">
        <v>17</v>
      </c>
      <c r="B14" s="39" t="s">
        <v>17</v>
      </c>
      <c r="C14" s="31" t="s">
        <v>111</v>
      </c>
      <c r="D14" s="33" t="s">
        <v>118</v>
      </c>
      <c r="E14" s="40" t="s">
        <v>20</v>
      </c>
      <c r="F14" s="40" t="s">
        <v>20</v>
      </c>
      <c r="G14" s="33">
        <v>1</v>
      </c>
      <c r="H14" s="33"/>
      <c r="I14" s="33">
        <v>1</v>
      </c>
      <c r="J14" s="35">
        <v>45000</v>
      </c>
      <c r="K14" s="36">
        <f t="shared" si="0"/>
        <v>45000</v>
      </c>
    </row>
    <row r="15" spans="1:11">
      <c r="A15" s="41" t="s">
        <v>17</v>
      </c>
      <c r="B15" s="39" t="s">
        <v>17</v>
      </c>
      <c r="C15" s="31" t="s">
        <v>35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v>1</v>
      </c>
      <c r="J15" s="35">
        <v>6500</v>
      </c>
      <c r="K15" s="36">
        <f t="shared" si="0"/>
        <v>6500</v>
      </c>
    </row>
    <row r="16" spans="1:11" ht="15.75" thickBot="1">
      <c r="A16" s="42" t="s">
        <v>17</v>
      </c>
      <c r="B16" s="48" t="s">
        <v>17</v>
      </c>
      <c r="C16" s="32" t="s">
        <v>116</v>
      </c>
      <c r="D16" s="34" t="s">
        <v>43</v>
      </c>
      <c r="E16" s="43" t="s">
        <v>20</v>
      </c>
      <c r="F16" s="43" t="s">
        <v>20</v>
      </c>
      <c r="G16" s="34">
        <v>1</v>
      </c>
      <c r="H16" s="34"/>
      <c r="I16" s="34">
        <v>1</v>
      </c>
      <c r="J16" s="37">
        <v>38000</v>
      </c>
      <c r="K16" s="38">
        <f t="shared" si="0"/>
        <v>38000</v>
      </c>
    </row>
    <row r="18" spans="1:11" ht="16.5" thickBot="1">
      <c r="A18" s="134" t="s">
        <v>15</v>
      </c>
      <c r="B18" s="134"/>
      <c r="E18" s="2"/>
      <c r="F18" s="3"/>
      <c r="G18" s="4"/>
      <c r="H18" s="4"/>
      <c r="I18" s="4"/>
    </row>
    <row r="19" spans="1:11" ht="15.75" thickBot="1">
      <c r="A19" s="5"/>
      <c r="B19" s="50"/>
      <c r="E19" s="2"/>
      <c r="F19" s="3"/>
      <c r="G19" s="96" t="s">
        <v>16</v>
      </c>
      <c r="H19" s="97"/>
      <c r="I19" s="97"/>
      <c r="J19" s="98"/>
      <c r="K19" s="6">
        <f>SUM(I6:I16)</f>
        <v>11</v>
      </c>
    </row>
    <row r="20" spans="1:11" ht="18.75">
      <c r="A20" s="7" t="s">
        <v>17</v>
      </c>
      <c r="B20" s="20" t="s">
        <v>18</v>
      </c>
      <c r="C20" s="21"/>
      <c r="E20" s="11"/>
      <c r="F20" s="3"/>
      <c r="G20" s="101" t="s">
        <v>19</v>
      </c>
      <c r="H20" s="102"/>
      <c r="I20" s="102"/>
      <c r="J20" s="103"/>
      <c r="K20" s="8">
        <f>SUM(K6:K16)</f>
        <v>621850</v>
      </c>
    </row>
    <row r="21" spans="1:11" ht="15.75" thickBot="1">
      <c r="A21" s="9" t="s">
        <v>20</v>
      </c>
      <c r="B21" s="13" t="s">
        <v>21</v>
      </c>
      <c r="C21" s="14"/>
      <c r="E21" s="11"/>
      <c r="F21" s="3"/>
      <c r="G21" s="85" t="s">
        <v>22</v>
      </c>
      <c r="H21" s="86"/>
      <c r="I21" s="86"/>
      <c r="J21" s="86"/>
      <c r="K21" s="10">
        <f>K20*0.07</f>
        <v>43529.500000000007</v>
      </c>
    </row>
  </sheetData>
  <mergeCells count="21">
    <mergeCell ref="A1:K1"/>
    <mergeCell ref="A2:C2"/>
    <mergeCell ref="D2:G2"/>
    <mergeCell ref="H2:I2"/>
    <mergeCell ref="J2:K2"/>
    <mergeCell ref="A18:B18"/>
    <mergeCell ref="G21:J21"/>
    <mergeCell ref="G19:J19"/>
    <mergeCell ref="G20:J20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2" sqref="O2"/>
    </sheetView>
  </sheetViews>
  <sheetFormatPr defaultRowHeight="15"/>
  <cols>
    <col min="1" max="1" width="6.85546875" customWidth="1"/>
    <col min="2" max="2" width="6.5703125" customWidth="1"/>
    <col min="3" max="3" width="17.28515625" bestFit="1" customWidth="1"/>
    <col min="4" max="4" width="10.5703125" bestFit="1" customWidth="1"/>
    <col min="7" max="7" width="4.28515625" customWidth="1"/>
    <col min="8" max="8" width="4.140625" customWidth="1"/>
    <col min="9" max="9" width="5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575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87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9.5" customHeight="1">
      <c r="A5" s="104"/>
      <c r="B5" s="87"/>
      <c r="C5" s="87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28"/>
      <c r="B6" s="12"/>
      <c r="C6" s="12"/>
      <c r="D6" s="12"/>
      <c r="E6" s="12"/>
      <c r="F6" s="12"/>
      <c r="G6" s="12"/>
      <c r="H6" s="12"/>
      <c r="I6" s="12"/>
      <c r="J6" s="12"/>
      <c r="K6" s="5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2"/>
      <c r="K7" s="53"/>
    </row>
    <row r="8" spans="1:11">
      <c r="A8" s="28"/>
      <c r="B8" s="12"/>
      <c r="C8" s="12"/>
      <c r="D8" s="12"/>
      <c r="E8" s="12"/>
      <c r="F8" s="12"/>
      <c r="G8" s="12"/>
      <c r="H8" s="12"/>
      <c r="I8" s="12"/>
      <c r="J8" s="12"/>
      <c r="K8" s="53"/>
    </row>
    <row r="9" spans="1:11">
      <c r="A9" s="28"/>
      <c r="B9" s="12"/>
      <c r="C9" s="135" t="s">
        <v>576</v>
      </c>
      <c r="D9" s="135"/>
      <c r="E9" s="135"/>
      <c r="F9" s="135"/>
      <c r="G9" s="135"/>
      <c r="H9" s="135"/>
      <c r="I9" s="135"/>
      <c r="J9" s="12"/>
      <c r="K9" s="53"/>
    </row>
    <row r="10" spans="1:11">
      <c r="A10" s="28"/>
      <c r="B10" s="12"/>
      <c r="C10" s="135"/>
      <c r="D10" s="135"/>
      <c r="E10" s="135"/>
      <c r="F10" s="135"/>
      <c r="G10" s="135"/>
      <c r="H10" s="135"/>
      <c r="I10" s="135"/>
      <c r="J10" s="12"/>
      <c r="K10" s="53"/>
    </row>
    <row r="11" spans="1:11">
      <c r="A11" s="28"/>
      <c r="B11" s="12"/>
      <c r="C11" s="135"/>
      <c r="D11" s="135"/>
      <c r="E11" s="135"/>
      <c r="F11" s="135"/>
      <c r="G11" s="135"/>
      <c r="H11" s="135"/>
      <c r="I11" s="135"/>
      <c r="J11" s="12"/>
      <c r="K11" s="53"/>
    </row>
    <row r="12" spans="1:11">
      <c r="A12" s="28"/>
      <c r="B12" s="12"/>
      <c r="C12" s="135"/>
      <c r="D12" s="135"/>
      <c r="E12" s="135"/>
      <c r="F12" s="135"/>
      <c r="G12" s="135"/>
      <c r="H12" s="135"/>
      <c r="I12" s="135"/>
      <c r="J12" s="12"/>
      <c r="K12" s="53"/>
    </row>
    <row r="13" spans="1:11">
      <c r="A13" s="28"/>
      <c r="B13" s="12"/>
      <c r="C13" s="135"/>
      <c r="D13" s="135"/>
      <c r="E13" s="135"/>
      <c r="F13" s="135"/>
      <c r="G13" s="135"/>
      <c r="H13" s="135"/>
      <c r="I13" s="135"/>
      <c r="J13" s="12"/>
      <c r="K13" s="53"/>
    </row>
    <row r="14" spans="1:11">
      <c r="A14" s="28"/>
      <c r="B14" s="12"/>
      <c r="C14" s="12"/>
      <c r="D14" s="12"/>
      <c r="E14" s="12"/>
      <c r="F14" s="12"/>
      <c r="G14" s="12"/>
      <c r="H14" s="12"/>
      <c r="I14" s="12"/>
      <c r="J14" s="12"/>
      <c r="K14" s="53"/>
    </row>
    <row r="15" spans="1:11" ht="15.75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54"/>
    </row>
  </sheetData>
  <mergeCells count="18">
    <mergeCell ref="E4:E5"/>
    <mergeCell ref="F4:F5"/>
    <mergeCell ref="A3:E3"/>
    <mergeCell ref="F3:K3"/>
    <mergeCell ref="C9:I13"/>
    <mergeCell ref="G4:H4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Q6" sqref="Q6"/>
    </sheetView>
  </sheetViews>
  <sheetFormatPr defaultRowHeight="15"/>
  <cols>
    <col min="1" max="1" width="6" customWidth="1"/>
    <col min="2" max="2" width="6.85546875" customWidth="1"/>
    <col min="3" max="3" width="17.28515625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5703125" customWidth="1"/>
    <col min="8" max="8" width="3.7109375" customWidth="1"/>
    <col min="9" max="9" width="5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577</v>
      </c>
      <c r="G3" s="90"/>
      <c r="H3" s="90"/>
      <c r="I3" s="90"/>
      <c r="J3" s="90"/>
      <c r="K3" s="121"/>
    </row>
    <row r="4" spans="1:11" ht="26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28"/>
      <c r="B6" s="12"/>
      <c r="C6" s="12"/>
      <c r="D6" s="12"/>
      <c r="E6" s="12"/>
      <c r="F6" s="12"/>
      <c r="G6" s="12"/>
      <c r="H6" s="12"/>
      <c r="I6" s="12"/>
      <c r="J6" s="12"/>
      <c r="K6" s="5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2"/>
      <c r="K7" s="53"/>
    </row>
    <row r="8" spans="1:11">
      <c r="A8" s="28"/>
      <c r="B8" s="12"/>
      <c r="C8" s="12"/>
      <c r="D8" s="12"/>
      <c r="E8" s="12"/>
      <c r="F8" s="12"/>
      <c r="G8" s="12"/>
      <c r="H8" s="12"/>
      <c r="I8" s="12"/>
      <c r="J8" s="12"/>
      <c r="K8" s="53"/>
    </row>
    <row r="9" spans="1:11">
      <c r="A9" s="28"/>
      <c r="B9" s="12"/>
      <c r="C9" s="136" t="s">
        <v>578</v>
      </c>
      <c r="D9" s="136"/>
      <c r="E9" s="136"/>
      <c r="F9" s="136"/>
      <c r="G9" s="136"/>
      <c r="H9" s="136"/>
      <c r="I9" s="136"/>
      <c r="J9" s="136"/>
      <c r="K9" s="53"/>
    </row>
    <row r="10" spans="1:11">
      <c r="A10" s="28"/>
      <c r="B10" s="12"/>
      <c r="C10" s="136"/>
      <c r="D10" s="136"/>
      <c r="E10" s="136"/>
      <c r="F10" s="136"/>
      <c r="G10" s="136"/>
      <c r="H10" s="136"/>
      <c r="I10" s="136"/>
      <c r="J10" s="136"/>
      <c r="K10" s="53"/>
    </row>
    <row r="11" spans="1:11">
      <c r="A11" s="28"/>
      <c r="B11" s="12"/>
      <c r="C11" s="136"/>
      <c r="D11" s="136"/>
      <c r="E11" s="136"/>
      <c r="F11" s="136"/>
      <c r="G11" s="136"/>
      <c r="H11" s="136"/>
      <c r="I11" s="136"/>
      <c r="J11" s="136"/>
      <c r="K11" s="53"/>
    </row>
    <row r="12" spans="1:11">
      <c r="A12" s="28"/>
      <c r="B12" s="12"/>
      <c r="C12" s="136"/>
      <c r="D12" s="136"/>
      <c r="E12" s="136"/>
      <c r="F12" s="136"/>
      <c r="G12" s="136"/>
      <c r="H12" s="136"/>
      <c r="I12" s="136"/>
      <c r="J12" s="136"/>
      <c r="K12" s="53"/>
    </row>
    <row r="13" spans="1:11">
      <c r="A13" s="28"/>
      <c r="B13" s="12"/>
      <c r="C13" s="136"/>
      <c r="D13" s="136"/>
      <c r="E13" s="136"/>
      <c r="F13" s="136"/>
      <c r="G13" s="136"/>
      <c r="H13" s="136"/>
      <c r="I13" s="136"/>
      <c r="J13" s="136"/>
      <c r="K13" s="53"/>
    </row>
    <row r="14" spans="1:11">
      <c r="A14" s="28"/>
      <c r="B14" s="12"/>
      <c r="C14" s="12"/>
      <c r="D14" s="12"/>
      <c r="E14" s="12"/>
      <c r="F14" s="12"/>
      <c r="G14" s="12"/>
      <c r="H14" s="12"/>
      <c r="I14" s="12"/>
      <c r="J14" s="12"/>
      <c r="K14" s="53"/>
    </row>
    <row r="15" spans="1:11" ht="15.75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54"/>
    </row>
    <row r="17" spans="1:11" ht="16.5" thickBot="1">
      <c r="A17" s="134" t="s">
        <v>15</v>
      </c>
      <c r="B17" s="134"/>
      <c r="E17" s="2"/>
      <c r="F17" s="3"/>
      <c r="G17" s="4"/>
      <c r="H17" s="4"/>
      <c r="I17" s="4"/>
    </row>
    <row r="18" spans="1:11" ht="15.75" thickBot="1">
      <c r="A18" s="5"/>
      <c r="B18" s="50"/>
      <c r="E18" s="2"/>
      <c r="F18" s="3"/>
      <c r="G18" s="96" t="s">
        <v>16</v>
      </c>
      <c r="H18" s="97"/>
      <c r="I18" s="97"/>
      <c r="J18" s="98"/>
      <c r="K18" s="6" t="e">
        <f>SUM(#REF!)</f>
        <v>#REF!</v>
      </c>
    </row>
    <row r="19" spans="1:11" ht="18.75">
      <c r="A19" s="7" t="s">
        <v>17</v>
      </c>
      <c r="B19" s="60" t="s">
        <v>18</v>
      </c>
      <c r="C19" s="61"/>
      <c r="E19" s="11"/>
      <c r="F19" s="3"/>
      <c r="G19" s="101" t="s">
        <v>19</v>
      </c>
      <c r="H19" s="102"/>
      <c r="I19" s="102"/>
      <c r="J19" s="103"/>
      <c r="K19" s="8" t="e">
        <f>SUM(#REF!)</f>
        <v>#REF!</v>
      </c>
    </row>
    <row r="20" spans="1:11" ht="15.75" thickBot="1">
      <c r="A20" s="9" t="s">
        <v>20</v>
      </c>
      <c r="B20" s="63" t="s">
        <v>21</v>
      </c>
      <c r="C20" s="64"/>
      <c r="E20" s="11"/>
      <c r="F20" s="3"/>
      <c r="G20" s="85" t="s">
        <v>22</v>
      </c>
      <c r="H20" s="86"/>
      <c r="I20" s="86"/>
      <c r="J20" s="86"/>
      <c r="K20" s="10" t="e">
        <f>K19*0.07</f>
        <v>#REF!</v>
      </c>
    </row>
  </sheetData>
  <mergeCells count="22">
    <mergeCell ref="A17:B17"/>
    <mergeCell ref="G18:J18"/>
    <mergeCell ref="G19:J19"/>
    <mergeCell ref="G20:J20"/>
    <mergeCell ref="A3:E3"/>
    <mergeCell ref="F3:K3"/>
    <mergeCell ref="A4:A5"/>
    <mergeCell ref="B4:B5"/>
    <mergeCell ref="C4:C5"/>
    <mergeCell ref="D4:D5"/>
    <mergeCell ref="E4:E5"/>
    <mergeCell ref="G4:H4"/>
    <mergeCell ref="I4:I5"/>
    <mergeCell ref="J4:J5"/>
    <mergeCell ref="K4:K5"/>
    <mergeCell ref="C9:J13"/>
    <mergeCell ref="F4:F5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O1" sqref="O1"/>
    </sheetView>
  </sheetViews>
  <sheetFormatPr defaultRowHeight="15"/>
  <cols>
    <col min="1" max="1" width="5.5703125" customWidth="1"/>
    <col min="2" max="2" width="13.85546875" style="55" customWidth="1"/>
    <col min="3" max="3" width="19.7109375" customWidth="1"/>
    <col min="4" max="4" width="11.42578125" customWidth="1"/>
    <col min="5" max="5" width="10.5703125" customWidth="1"/>
    <col min="6" max="6" width="7.85546875" customWidth="1"/>
    <col min="7" max="7" width="4.42578125" customWidth="1"/>
    <col min="8" max="8" width="4.140625" customWidth="1"/>
    <col min="9" max="9" width="4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579</v>
      </c>
      <c r="G3" s="110"/>
      <c r="H3" s="110"/>
      <c r="I3" s="110"/>
      <c r="J3" s="110"/>
      <c r="K3" s="111"/>
    </row>
    <row r="4" spans="1:11" ht="20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56" t="s">
        <v>580</v>
      </c>
      <c r="C6" s="31" t="s">
        <v>33</v>
      </c>
      <c r="D6" s="33" t="s">
        <v>306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1200</v>
      </c>
      <c r="K6" s="36">
        <f>J6*I6</f>
        <v>1200</v>
      </c>
    </row>
    <row r="7" spans="1:11">
      <c r="A7" s="41" t="s">
        <v>17</v>
      </c>
      <c r="B7" s="56" t="s">
        <v>259</v>
      </c>
      <c r="C7" s="31" t="s">
        <v>111</v>
      </c>
      <c r="D7" s="33" t="s">
        <v>120</v>
      </c>
      <c r="E7" s="33" t="s">
        <v>335</v>
      </c>
      <c r="F7" s="40" t="s">
        <v>20</v>
      </c>
      <c r="G7" s="33">
        <v>1</v>
      </c>
      <c r="H7" s="33"/>
      <c r="I7" s="33">
        <f t="shared" ref="I7:I28" si="0">H7+G7</f>
        <v>1</v>
      </c>
      <c r="J7" s="35">
        <v>45000</v>
      </c>
      <c r="K7" s="36">
        <f t="shared" ref="K7:K28" si="1">J7*I7</f>
        <v>45000</v>
      </c>
    </row>
    <row r="8" spans="1:11">
      <c r="A8" s="41" t="s">
        <v>17</v>
      </c>
      <c r="B8" s="90" t="s">
        <v>488</v>
      </c>
      <c r="C8" s="31" t="s">
        <v>338</v>
      </c>
      <c r="D8" s="33" t="s">
        <v>161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150000</v>
      </c>
      <c r="K8" s="36">
        <f t="shared" si="1"/>
        <v>150000</v>
      </c>
    </row>
    <row r="9" spans="1:11">
      <c r="A9" s="41" t="s">
        <v>17</v>
      </c>
      <c r="B9" s="90"/>
      <c r="C9" s="31" t="s">
        <v>339</v>
      </c>
      <c r="D9" s="33" t="s">
        <v>582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4500</v>
      </c>
      <c r="K9" s="36">
        <f t="shared" si="1"/>
        <v>4500</v>
      </c>
    </row>
    <row r="10" spans="1:11">
      <c r="A10" s="41" t="s">
        <v>17</v>
      </c>
      <c r="B10" s="90"/>
      <c r="C10" s="31" t="s">
        <v>81</v>
      </c>
      <c r="D10" s="40" t="s">
        <v>20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10000</v>
      </c>
      <c r="K10" s="36">
        <f t="shared" si="1"/>
        <v>10000</v>
      </c>
    </row>
    <row r="11" spans="1:11">
      <c r="A11" s="41" t="s">
        <v>17</v>
      </c>
      <c r="B11" s="90"/>
      <c r="C11" s="31" t="s">
        <v>540</v>
      </c>
      <c r="D11" s="33" t="s">
        <v>583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7000</v>
      </c>
      <c r="K11" s="36">
        <f t="shared" si="1"/>
        <v>7000</v>
      </c>
    </row>
    <row r="12" spans="1:11">
      <c r="A12" s="41" t="s">
        <v>17</v>
      </c>
      <c r="B12" s="90"/>
      <c r="C12" s="31" t="s">
        <v>426</v>
      </c>
      <c r="D12" s="33" t="s">
        <v>584</v>
      </c>
      <c r="E12" s="33" t="s">
        <v>589</v>
      </c>
      <c r="F12" s="33">
        <v>98134578</v>
      </c>
      <c r="G12" s="33">
        <v>1</v>
      </c>
      <c r="H12" s="33"/>
      <c r="I12" s="33">
        <f t="shared" si="0"/>
        <v>1</v>
      </c>
      <c r="J12" s="35">
        <v>650</v>
      </c>
      <c r="K12" s="36">
        <f t="shared" si="1"/>
        <v>650</v>
      </c>
    </row>
    <row r="13" spans="1:11">
      <c r="A13" s="41" t="s">
        <v>17</v>
      </c>
      <c r="B13" s="56" t="s">
        <v>593</v>
      </c>
      <c r="C13" s="31" t="s">
        <v>426</v>
      </c>
      <c r="D13" s="33" t="s">
        <v>208</v>
      </c>
      <c r="E13" s="33" t="s">
        <v>590</v>
      </c>
      <c r="F13" s="33" t="s">
        <v>592</v>
      </c>
      <c r="G13" s="33">
        <v>1</v>
      </c>
      <c r="H13" s="33"/>
      <c r="I13" s="33">
        <f t="shared" si="0"/>
        <v>1</v>
      </c>
      <c r="J13" s="35">
        <v>650</v>
      </c>
      <c r="K13" s="36">
        <f t="shared" si="1"/>
        <v>650</v>
      </c>
    </row>
    <row r="14" spans="1:11">
      <c r="A14" s="41" t="s">
        <v>17</v>
      </c>
      <c r="B14" s="137" t="s">
        <v>38</v>
      </c>
      <c r="C14" s="31" t="s">
        <v>581</v>
      </c>
      <c r="D14" s="33" t="s">
        <v>585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38000</v>
      </c>
      <c r="K14" s="36">
        <f t="shared" si="1"/>
        <v>38000</v>
      </c>
    </row>
    <row r="15" spans="1:11">
      <c r="A15" s="41" t="s">
        <v>17</v>
      </c>
      <c r="B15" s="137"/>
      <c r="C15" s="31" t="s">
        <v>36</v>
      </c>
      <c r="D15" s="33" t="s">
        <v>586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2500</v>
      </c>
      <c r="K15" s="36">
        <f t="shared" si="1"/>
        <v>2500</v>
      </c>
    </row>
    <row r="16" spans="1:11">
      <c r="A16" s="41" t="s">
        <v>17</v>
      </c>
      <c r="B16" s="137"/>
      <c r="C16" s="31" t="s">
        <v>35</v>
      </c>
      <c r="D16" s="33" t="s">
        <v>43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137"/>
      <c r="C17" s="31" t="s">
        <v>129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14000</v>
      </c>
      <c r="K17" s="36">
        <f t="shared" si="1"/>
        <v>14000</v>
      </c>
    </row>
    <row r="18" spans="1:11">
      <c r="A18" s="41" t="s">
        <v>17</v>
      </c>
      <c r="B18" s="137"/>
      <c r="C18" s="31" t="s">
        <v>129</v>
      </c>
      <c r="D18" s="33" t="s">
        <v>43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14000</v>
      </c>
      <c r="K18" s="36">
        <f t="shared" si="1"/>
        <v>14000</v>
      </c>
    </row>
    <row r="19" spans="1:11">
      <c r="A19" s="41" t="s">
        <v>17</v>
      </c>
      <c r="B19" s="137"/>
      <c r="C19" s="31" t="s">
        <v>129</v>
      </c>
      <c r="D19" s="33" t="s">
        <v>43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14000</v>
      </c>
      <c r="K19" s="36">
        <f t="shared" si="1"/>
        <v>14000</v>
      </c>
    </row>
    <row r="20" spans="1:11">
      <c r="A20" s="41" t="s">
        <v>17</v>
      </c>
      <c r="B20" s="137"/>
      <c r="C20" s="31" t="s">
        <v>35</v>
      </c>
      <c r="D20" s="33" t="s">
        <v>587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6500</v>
      </c>
      <c r="K20" s="36">
        <f t="shared" si="1"/>
        <v>6500</v>
      </c>
    </row>
    <row r="21" spans="1:11">
      <c r="A21" s="41" t="s">
        <v>17</v>
      </c>
      <c r="B21" s="137"/>
      <c r="C21" s="31" t="s">
        <v>128</v>
      </c>
      <c r="D21" s="33" t="s">
        <v>588</v>
      </c>
      <c r="E21" s="33" t="s">
        <v>591</v>
      </c>
      <c r="F21" s="40" t="s">
        <v>20</v>
      </c>
      <c r="G21" s="33"/>
      <c r="H21" s="33">
        <v>1</v>
      </c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137"/>
      <c r="C22" s="31" t="s">
        <v>566</v>
      </c>
      <c r="D22" s="33" t="s">
        <v>453</v>
      </c>
      <c r="E22" s="33" t="s">
        <v>595</v>
      </c>
      <c r="F22" s="40" t="s">
        <v>20</v>
      </c>
      <c r="G22" s="33">
        <v>1</v>
      </c>
      <c r="H22" s="33"/>
      <c r="I22" s="33">
        <f t="shared" si="0"/>
        <v>1</v>
      </c>
      <c r="J22" s="35">
        <v>80000</v>
      </c>
      <c r="K22" s="36">
        <f t="shared" si="1"/>
        <v>80000</v>
      </c>
    </row>
    <row r="23" spans="1:11">
      <c r="A23" s="41" t="s">
        <v>17</v>
      </c>
      <c r="B23" s="137"/>
      <c r="C23" s="31" t="s">
        <v>518</v>
      </c>
      <c r="D23" s="33" t="s">
        <v>594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2500</v>
      </c>
      <c r="K23" s="36">
        <f t="shared" si="1"/>
        <v>2500</v>
      </c>
    </row>
    <row r="24" spans="1:11">
      <c r="A24" s="41" t="s">
        <v>17</v>
      </c>
      <c r="B24" s="137"/>
      <c r="C24" s="31" t="s">
        <v>131</v>
      </c>
      <c r="D24" s="40" t="s">
        <v>20</v>
      </c>
      <c r="E24" s="40" t="s">
        <v>20</v>
      </c>
      <c r="F24" s="40" t="s">
        <v>20</v>
      </c>
      <c r="G24" s="33"/>
      <c r="H24" s="33">
        <v>1</v>
      </c>
      <c r="I24" s="33">
        <f t="shared" si="0"/>
        <v>1</v>
      </c>
      <c r="J24" s="35">
        <v>6500</v>
      </c>
      <c r="K24" s="36">
        <f t="shared" si="1"/>
        <v>6500</v>
      </c>
    </row>
    <row r="25" spans="1:11">
      <c r="A25" s="41" t="s">
        <v>17</v>
      </c>
      <c r="B25" s="137"/>
      <c r="C25" s="31" t="s">
        <v>521</v>
      </c>
      <c r="D25" s="33" t="s">
        <v>308</v>
      </c>
      <c r="E25" s="33" t="s">
        <v>596</v>
      </c>
      <c r="F25" s="40" t="s">
        <v>20</v>
      </c>
      <c r="G25" s="33">
        <v>1</v>
      </c>
      <c r="H25" s="33"/>
      <c r="I25" s="33">
        <f t="shared" si="0"/>
        <v>1</v>
      </c>
      <c r="J25" s="35">
        <v>15000</v>
      </c>
      <c r="K25" s="36">
        <f t="shared" si="1"/>
        <v>15000</v>
      </c>
    </row>
    <row r="26" spans="1:11">
      <c r="A26" s="41" t="s">
        <v>17</v>
      </c>
      <c r="B26" s="90" t="s">
        <v>39</v>
      </c>
      <c r="C26" s="31" t="s">
        <v>41</v>
      </c>
      <c r="D26" s="33" t="s">
        <v>67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250000</v>
      </c>
      <c r="K26" s="36">
        <f t="shared" si="1"/>
        <v>250000</v>
      </c>
    </row>
    <row r="27" spans="1:11">
      <c r="A27" s="41" t="s">
        <v>17</v>
      </c>
      <c r="B27" s="90"/>
      <c r="C27" s="31" t="s">
        <v>40</v>
      </c>
      <c r="D27" s="33" t="s">
        <v>348</v>
      </c>
      <c r="E27" s="33" t="s">
        <v>597</v>
      </c>
      <c r="F27" s="40" t="s">
        <v>20</v>
      </c>
      <c r="G27" s="33">
        <v>1</v>
      </c>
      <c r="H27" s="33"/>
      <c r="I27" s="33">
        <f t="shared" si="0"/>
        <v>1</v>
      </c>
      <c r="J27" s="35">
        <v>250000</v>
      </c>
      <c r="K27" s="36">
        <f t="shared" si="1"/>
        <v>250000</v>
      </c>
    </row>
    <row r="28" spans="1:11" ht="15.75" thickBot="1">
      <c r="A28" s="42" t="s">
        <v>17</v>
      </c>
      <c r="B28" s="94"/>
      <c r="C28" s="32" t="s">
        <v>33</v>
      </c>
      <c r="D28" s="34" t="s">
        <v>306</v>
      </c>
      <c r="E28" s="43" t="s">
        <v>20</v>
      </c>
      <c r="F28" s="43" t="s">
        <v>20</v>
      </c>
      <c r="G28" s="34">
        <v>1</v>
      </c>
      <c r="H28" s="34"/>
      <c r="I28" s="34">
        <f t="shared" si="0"/>
        <v>1</v>
      </c>
      <c r="J28" s="37">
        <v>1200</v>
      </c>
      <c r="K28" s="38">
        <f t="shared" si="1"/>
        <v>1200</v>
      </c>
    </row>
    <row r="30" spans="1:11" ht="16.5" thickBot="1">
      <c r="A30" s="134" t="s">
        <v>15</v>
      </c>
      <c r="B30" s="134"/>
      <c r="E30" s="2"/>
      <c r="F30" s="3"/>
      <c r="G30" s="4"/>
      <c r="H30" s="4"/>
      <c r="I30" s="4"/>
    </row>
    <row r="31" spans="1:11" ht="15.75" thickBot="1">
      <c r="A31" s="5"/>
      <c r="B31" s="50"/>
      <c r="E31" s="2"/>
      <c r="F31" s="3"/>
      <c r="G31" s="96" t="s">
        <v>16</v>
      </c>
      <c r="H31" s="97"/>
      <c r="I31" s="97"/>
      <c r="J31" s="98"/>
      <c r="K31" s="6">
        <f>SUM(I6:I28)</f>
        <v>23</v>
      </c>
    </row>
    <row r="32" spans="1:11" ht="18.75">
      <c r="A32" s="7" t="s">
        <v>17</v>
      </c>
      <c r="B32" s="20" t="s">
        <v>18</v>
      </c>
      <c r="C32" s="21"/>
      <c r="E32" s="11"/>
      <c r="F32" s="3"/>
      <c r="G32" s="101" t="s">
        <v>19</v>
      </c>
      <c r="H32" s="102"/>
      <c r="I32" s="102"/>
      <c r="J32" s="103"/>
      <c r="K32" s="8">
        <f>SUM(K6:K28)</f>
        <v>926200</v>
      </c>
    </row>
    <row r="33" spans="1:11" ht="15.75" thickBot="1">
      <c r="A33" s="9" t="s">
        <v>20</v>
      </c>
      <c r="B33" s="13" t="s">
        <v>21</v>
      </c>
      <c r="C33" s="14"/>
      <c r="E33" s="11"/>
      <c r="F33" s="3"/>
      <c r="G33" s="85" t="s">
        <v>22</v>
      </c>
      <c r="H33" s="86"/>
      <c r="I33" s="86"/>
      <c r="J33" s="86"/>
      <c r="K33" s="10">
        <f>K32*0.07</f>
        <v>64834.000000000007</v>
      </c>
    </row>
  </sheetData>
  <mergeCells count="24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32:J32"/>
    <mergeCell ref="G33:J33"/>
    <mergeCell ref="B8:B12"/>
    <mergeCell ref="B14:B25"/>
    <mergeCell ref="B26:B28"/>
    <mergeCell ref="A30:B30"/>
    <mergeCell ref="G31:J31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O1" sqref="O1"/>
    </sheetView>
  </sheetViews>
  <sheetFormatPr defaultRowHeight="15"/>
  <cols>
    <col min="1" max="1" width="6" customWidth="1"/>
    <col min="2" max="2" width="6.28515625" customWidth="1"/>
    <col min="3" max="3" width="19.7109375" customWidth="1"/>
    <col min="4" max="4" width="15.140625" customWidth="1"/>
    <col min="5" max="5" width="10.5703125" customWidth="1"/>
    <col min="6" max="6" width="7.85546875" customWidth="1"/>
    <col min="7" max="7" width="3.85546875" customWidth="1"/>
    <col min="8" max="8" width="3.7109375" customWidth="1"/>
    <col min="9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42224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598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518</v>
      </c>
      <c r="D6" s="33" t="s">
        <v>165</v>
      </c>
      <c r="E6" s="46" t="s">
        <v>20</v>
      </c>
      <c r="F6" s="46" t="s">
        <v>20</v>
      </c>
      <c r="G6" s="33">
        <v>1</v>
      </c>
      <c r="H6" s="33"/>
      <c r="I6" s="33">
        <f>H6+G6</f>
        <v>1</v>
      </c>
      <c r="J6" s="35">
        <v>2500</v>
      </c>
      <c r="K6" s="36">
        <f>J6*I6</f>
        <v>2500</v>
      </c>
    </row>
    <row r="7" spans="1:11">
      <c r="A7" s="41" t="s">
        <v>17</v>
      </c>
      <c r="B7" s="39" t="s">
        <v>17</v>
      </c>
      <c r="C7" s="31" t="s">
        <v>33</v>
      </c>
      <c r="D7" s="33" t="s">
        <v>599</v>
      </c>
      <c r="E7" s="46" t="s">
        <v>20</v>
      </c>
      <c r="F7" s="46" t="s">
        <v>20</v>
      </c>
      <c r="G7" s="33">
        <v>1</v>
      </c>
      <c r="H7" s="33"/>
      <c r="I7" s="33">
        <f t="shared" ref="I7:I27" si="0">H7+G7</f>
        <v>1</v>
      </c>
      <c r="J7" s="35">
        <v>1200</v>
      </c>
      <c r="K7" s="36">
        <f t="shared" ref="K7:K27" si="1">J7*I7</f>
        <v>1200</v>
      </c>
    </row>
    <row r="8" spans="1:11">
      <c r="A8" s="41" t="s">
        <v>17</v>
      </c>
      <c r="B8" s="39" t="s">
        <v>17</v>
      </c>
      <c r="C8" s="31" t="s">
        <v>492</v>
      </c>
      <c r="D8" s="33" t="s">
        <v>600</v>
      </c>
      <c r="E8" s="33" t="s">
        <v>602</v>
      </c>
      <c r="F8" s="33">
        <v>120394</v>
      </c>
      <c r="G8" s="33"/>
      <c r="H8" s="33">
        <v>1</v>
      </c>
      <c r="I8" s="33">
        <f t="shared" si="0"/>
        <v>1</v>
      </c>
      <c r="J8" s="35">
        <v>450000</v>
      </c>
      <c r="K8" s="36">
        <f t="shared" si="1"/>
        <v>450000</v>
      </c>
    </row>
    <row r="9" spans="1:11">
      <c r="A9" s="41" t="s">
        <v>17</v>
      </c>
      <c r="B9" s="39" t="s">
        <v>17</v>
      </c>
      <c r="C9" s="31" t="s">
        <v>111</v>
      </c>
      <c r="D9" s="33" t="s">
        <v>120</v>
      </c>
      <c r="E9" s="33" t="s">
        <v>335</v>
      </c>
      <c r="F9" s="46" t="s">
        <v>20</v>
      </c>
      <c r="G9" s="33">
        <v>1</v>
      </c>
      <c r="H9" s="33"/>
      <c r="I9" s="33">
        <f t="shared" si="0"/>
        <v>1</v>
      </c>
      <c r="J9" s="35">
        <v>45000</v>
      </c>
      <c r="K9" s="36">
        <f t="shared" si="1"/>
        <v>45000</v>
      </c>
    </row>
    <row r="10" spans="1:11">
      <c r="A10" s="41" t="s">
        <v>17</v>
      </c>
      <c r="B10" s="39" t="s">
        <v>17</v>
      </c>
      <c r="C10" s="31" t="s">
        <v>35</v>
      </c>
      <c r="D10" s="33" t="s">
        <v>587</v>
      </c>
      <c r="E10" s="46" t="s">
        <v>20</v>
      </c>
      <c r="F10" s="46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39" t="s">
        <v>17</v>
      </c>
      <c r="C11" s="31" t="s">
        <v>539</v>
      </c>
      <c r="D11" s="46" t="s">
        <v>20</v>
      </c>
      <c r="E11" s="46" t="s">
        <v>20</v>
      </c>
      <c r="F11" s="46" t="s">
        <v>20</v>
      </c>
      <c r="G11" s="33">
        <v>1</v>
      </c>
      <c r="H11" s="33"/>
      <c r="I11" s="33">
        <f t="shared" si="0"/>
        <v>1</v>
      </c>
      <c r="J11" s="35">
        <v>65000</v>
      </c>
      <c r="K11" s="36">
        <f t="shared" si="1"/>
        <v>65000</v>
      </c>
    </row>
    <row r="12" spans="1:11">
      <c r="A12" s="41" t="s">
        <v>17</v>
      </c>
      <c r="B12" s="39" t="s">
        <v>17</v>
      </c>
      <c r="C12" s="31" t="s">
        <v>116</v>
      </c>
      <c r="D12" s="33" t="s">
        <v>585</v>
      </c>
      <c r="E12" s="46" t="s">
        <v>20</v>
      </c>
      <c r="F12" s="46" t="s">
        <v>20</v>
      </c>
      <c r="G12" s="33">
        <v>1</v>
      </c>
      <c r="H12" s="33"/>
      <c r="I12" s="33">
        <f t="shared" si="0"/>
        <v>1</v>
      </c>
      <c r="J12" s="35">
        <v>38000</v>
      </c>
      <c r="K12" s="36">
        <f t="shared" si="1"/>
        <v>38000</v>
      </c>
    </row>
    <row r="13" spans="1:11">
      <c r="A13" s="41" t="s">
        <v>17</v>
      </c>
      <c r="B13" s="39" t="s">
        <v>17</v>
      </c>
      <c r="C13" s="31" t="s">
        <v>36</v>
      </c>
      <c r="D13" s="33" t="s">
        <v>594</v>
      </c>
      <c r="E13" s="46" t="s">
        <v>20</v>
      </c>
      <c r="F13" s="46" t="s">
        <v>20</v>
      </c>
      <c r="G13" s="33">
        <v>1</v>
      </c>
      <c r="H13" s="33"/>
      <c r="I13" s="33">
        <f t="shared" si="0"/>
        <v>1</v>
      </c>
      <c r="J13" s="35">
        <v>2500</v>
      </c>
      <c r="K13" s="36">
        <f t="shared" si="1"/>
        <v>2500</v>
      </c>
    </row>
    <row r="14" spans="1:11">
      <c r="A14" s="41" t="s">
        <v>17</v>
      </c>
      <c r="B14" s="39" t="s">
        <v>17</v>
      </c>
      <c r="C14" s="31" t="s">
        <v>129</v>
      </c>
      <c r="D14" s="46" t="s">
        <v>20</v>
      </c>
      <c r="E14" s="46" t="s">
        <v>20</v>
      </c>
      <c r="F14" s="46" t="s">
        <v>20</v>
      </c>
      <c r="G14" s="33">
        <v>1</v>
      </c>
      <c r="H14" s="33"/>
      <c r="I14" s="33">
        <f t="shared" si="0"/>
        <v>1</v>
      </c>
      <c r="J14" s="35">
        <v>14000</v>
      </c>
      <c r="K14" s="36">
        <f t="shared" si="1"/>
        <v>14000</v>
      </c>
    </row>
    <row r="15" spans="1:11">
      <c r="A15" s="41" t="s">
        <v>17</v>
      </c>
      <c r="B15" s="39" t="s">
        <v>17</v>
      </c>
      <c r="C15" s="31" t="s">
        <v>555</v>
      </c>
      <c r="D15" s="33" t="s">
        <v>601</v>
      </c>
      <c r="E15" s="33" t="s">
        <v>603</v>
      </c>
      <c r="F15" s="33" t="s">
        <v>604</v>
      </c>
      <c r="G15" s="33">
        <v>1</v>
      </c>
      <c r="H15" s="33"/>
      <c r="I15" s="33">
        <f t="shared" si="0"/>
        <v>1</v>
      </c>
      <c r="J15" s="35">
        <v>150000</v>
      </c>
      <c r="K15" s="36">
        <f t="shared" si="1"/>
        <v>150000</v>
      </c>
    </row>
    <row r="16" spans="1:11">
      <c r="A16" s="41" t="s">
        <v>17</v>
      </c>
      <c r="B16" s="39" t="s">
        <v>17</v>
      </c>
      <c r="C16" s="31" t="s">
        <v>246</v>
      </c>
      <c r="D16" s="46" t="s">
        <v>20</v>
      </c>
      <c r="E16" s="46" t="s">
        <v>20</v>
      </c>
      <c r="F16" s="46" t="s">
        <v>20</v>
      </c>
      <c r="G16" s="33">
        <v>1</v>
      </c>
      <c r="H16" s="33"/>
      <c r="I16" s="33">
        <f t="shared" si="0"/>
        <v>1</v>
      </c>
      <c r="J16" s="35">
        <v>45000</v>
      </c>
      <c r="K16" s="36">
        <f t="shared" si="1"/>
        <v>45000</v>
      </c>
    </row>
    <row r="17" spans="1:11">
      <c r="A17" s="41" t="s">
        <v>17</v>
      </c>
      <c r="B17" s="39" t="s">
        <v>17</v>
      </c>
      <c r="C17" s="31" t="s">
        <v>33</v>
      </c>
      <c r="D17" s="46" t="s">
        <v>20</v>
      </c>
      <c r="E17" s="46" t="s">
        <v>20</v>
      </c>
      <c r="F17" s="46" t="s">
        <v>20</v>
      </c>
      <c r="G17" s="33"/>
      <c r="H17" s="33">
        <v>1</v>
      </c>
      <c r="I17" s="33">
        <f t="shared" si="0"/>
        <v>1</v>
      </c>
      <c r="J17" s="35">
        <v>1200</v>
      </c>
      <c r="K17" s="36">
        <f t="shared" si="1"/>
        <v>1200</v>
      </c>
    </row>
    <row r="18" spans="1:11">
      <c r="A18" s="41" t="s">
        <v>17</v>
      </c>
      <c r="B18" s="39" t="s">
        <v>17</v>
      </c>
      <c r="C18" s="31" t="s">
        <v>33</v>
      </c>
      <c r="D18" s="46" t="s">
        <v>20</v>
      </c>
      <c r="E18" s="46" t="s">
        <v>20</v>
      </c>
      <c r="F18" s="46" t="s">
        <v>20</v>
      </c>
      <c r="G18" s="33"/>
      <c r="H18" s="33">
        <v>1</v>
      </c>
      <c r="I18" s="33">
        <f t="shared" si="0"/>
        <v>1</v>
      </c>
      <c r="J18" s="35">
        <v>1200</v>
      </c>
      <c r="K18" s="36">
        <f t="shared" si="1"/>
        <v>1200</v>
      </c>
    </row>
    <row r="19" spans="1:11">
      <c r="A19" s="41" t="s">
        <v>17</v>
      </c>
      <c r="B19" s="39" t="s">
        <v>17</v>
      </c>
      <c r="C19" s="31" t="s">
        <v>33</v>
      </c>
      <c r="D19" s="46" t="s">
        <v>20</v>
      </c>
      <c r="E19" s="46" t="s">
        <v>20</v>
      </c>
      <c r="F19" s="46" t="s">
        <v>20</v>
      </c>
      <c r="G19" s="33"/>
      <c r="H19" s="33">
        <v>1</v>
      </c>
      <c r="I19" s="33">
        <f t="shared" si="0"/>
        <v>1</v>
      </c>
      <c r="J19" s="35">
        <v>1200</v>
      </c>
      <c r="K19" s="36">
        <f t="shared" si="1"/>
        <v>1200</v>
      </c>
    </row>
    <row r="20" spans="1:11">
      <c r="A20" s="41" t="s">
        <v>17</v>
      </c>
      <c r="B20" s="39" t="s">
        <v>17</v>
      </c>
      <c r="C20" s="31" t="s">
        <v>338</v>
      </c>
      <c r="D20" s="33" t="s">
        <v>162</v>
      </c>
      <c r="E20" s="33" t="s">
        <v>610</v>
      </c>
      <c r="F20" s="33">
        <v>813131</v>
      </c>
      <c r="G20" s="33">
        <v>1</v>
      </c>
      <c r="H20" s="33"/>
      <c r="I20" s="33">
        <f t="shared" si="0"/>
        <v>1</v>
      </c>
      <c r="J20" s="35">
        <v>150000</v>
      </c>
      <c r="K20" s="36">
        <f t="shared" si="1"/>
        <v>150000</v>
      </c>
    </row>
    <row r="21" spans="1:11">
      <c r="A21" s="41" t="s">
        <v>17</v>
      </c>
      <c r="B21" s="39" t="s">
        <v>17</v>
      </c>
      <c r="C21" s="31" t="s">
        <v>339</v>
      </c>
      <c r="D21" s="46" t="s">
        <v>20</v>
      </c>
      <c r="E21" s="46" t="s">
        <v>20</v>
      </c>
      <c r="F21" s="33">
        <v>217</v>
      </c>
      <c r="G21" s="33">
        <v>1</v>
      </c>
      <c r="H21" s="33"/>
      <c r="I21" s="33">
        <f t="shared" si="0"/>
        <v>1</v>
      </c>
      <c r="J21" s="35">
        <v>4500</v>
      </c>
      <c r="K21" s="36">
        <f t="shared" si="1"/>
        <v>4500</v>
      </c>
    </row>
    <row r="22" spans="1:11">
      <c r="A22" s="41" t="s">
        <v>17</v>
      </c>
      <c r="B22" s="39" t="s">
        <v>17</v>
      </c>
      <c r="C22" s="31" t="s">
        <v>498</v>
      </c>
      <c r="D22" s="33" t="s">
        <v>503</v>
      </c>
      <c r="E22" s="33" t="s">
        <v>605</v>
      </c>
      <c r="F22" s="46" t="s">
        <v>20</v>
      </c>
      <c r="G22" s="33">
        <v>1</v>
      </c>
      <c r="H22" s="33"/>
      <c r="I22" s="33">
        <f t="shared" si="0"/>
        <v>1</v>
      </c>
      <c r="J22" s="35">
        <v>1500</v>
      </c>
      <c r="K22" s="36">
        <f t="shared" si="1"/>
        <v>1500</v>
      </c>
    </row>
    <row r="23" spans="1:11">
      <c r="A23" s="41" t="s">
        <v>17</v>
      </c>
      <c r="B23" s="39" t="s">
        <v>17</v>
      </c>
      <c r="C23" s="31" t="s">
        <v>131</v>
      </c>
      <c r="D23" s="33" t="s">
        <v>505</v>
      </c>
      <c r="E23" s="46" t="s">
        <v>20</v>
      </c>
      <c r="F23" s="33" t="s">
        <v>609</v>
      </c>
      <c r="G23" s="33">
        <v>1</v>
      </c>
      <c r="H23" s="33"/>
      <c r="I23" s="33">
        <f t="shared" si="0"/>
        <v>1</v>
      </c>
      <c r="J23" s="35">
        <v>6500</v>
      </c>
      <c r="K23" s="36">
        <f t="shared" si="1"/>
        <v>6500</v>
      </c>
    </row>
    <row r="24" spans="1:11">
      <c r="A24" s="41" t="s">
        <v>17</v>
      </c>
      <c r="B24" s="39" t="s">
        <v>17</v>
      </c>
      <c r="C24" s="31" t="s">
        <v>426</v>
      </c>
      <c r="D24" s="33" t="s">
        <v>208</v>
      </c>
      <c r="E24" s="33" t="s">
        <v>606</v>
      </c>
      <c r="F24" s="46" t="s">
        <v>20</v>
      </c>
      <c r="G24" s="33">
        <v>1</v>
      </c>
      <c r="H24" s="33"/>
      <c r="I24" s="33">
        <f t="shared" si="0"/>
        <v>1</v>
      </c>
      <c r="J24" s="35">
        <v>650</v>
      </c>
      <c r="K24" s="36">
        <f t="shared" si="1"/>
        <v>650</v>
      </c>
    </row>
    <row r="25" spans="1:11">
      <c r="A25" s="41" t="s">
        <v>17</v>
      </c>
      <c r="B25" s="39" t="s">
        <v>17</v>
      </c>
      <c r="C25" s="31" t="s">
        <v>426</v>
      </c>
      <c r="D25" s="33" t="s">
        <v>66</v>
      </c>
      <c r="E25" s="33" t="s">
        <v>607</v>
      </c>
      <c r="F25" s="33">
        <v>5838</v>
      </c>
      <c r="G25" s="33">
        <v>1</v>
      </c>
      <c r="H25" s="33"/>
      <c r="I25" s="33">
        <f t="shared" si="0"/>
        <v>1</v>
      </c>
      <c r="J25" s="35">
        <v>650</v>
      </c>
      <c r="K25" s="36">
        <f t="shared" si="1"/>
        <v>650</v>
      </c>
    </row>
    <row r="26" spans="1:11">
      <c r="A26" s="41" t="s">
        <v>17</v>
      </c>
      <c r="B26" s="39" t="s">
        <v>17</v>
      </c>
      <c r="C26" s="31" t="s">
        <v>41</v>
      </c>
      <c r="D26" s="33" t="s">
        <v>348</v>
      </c>
      <c r="E26" s="33" t="s">
        <v>608</v>
      </c>
      <c r="F26" s="33">
        <v>23910315</v>
      </c>
      <c r="G26" s="33">
        <v>1</v>
      </c>
      <c r="H26" s="33"/>
      <c r="I26" s="33">
        <f t="shared" si="0"/>
        <v>1</v>
      </c>
      <c r="J26" s="35">
        <v>250000</v>
      </c>
      <c r="K26" s="36">
        <f t="shared" si="1"/>
        <v>250000</v>
      </c>
    </row>
    <row r="27" spans="1:11" ht="15.75" thickBot="1">
      <c r="A27" s="42" t="s">
        <v>17</v>
      </c>
      <c r="B27" s="48" t="s">
        <v>17</v>
      </c>
      <c r="C27" s="32" t="s">
        <v>40</v>
      </c>
      <c r="D27" s="34" t="s">
        <v>348</v>
      </c>
      <c r="E27" s="34" t="s">
        <v>597</v>
      </c>
      <c r="F27" s="47" t="s">
        <v>20</v>
      </c>
      <c r="G27" s="34">
        <v>1</v>
      </c>
      <c r="H27" s="34"/>
      <c r="I27" s="34">
        <f t="shared" si="0"/>
        <v>1</v>
      </c>
      <c r="J27" s="37">
        <v>250000</v>
      </c>
      <c r="K27" s="38">
        <f t="shared" si="1"/>
        <v>250000</v>
      </c>
    </row>
    <row r="29" spans="1:11" ht="16.5" thickBot="1">
      <c r="A29" s="134" t="s">
        <v>15</v>
      </c>
      <c r="B29" s="134"/>
      <c r="E29" s="2"/>
      <c r="F29" s="3"/>
      <c r="G29" s="4"/>
      <c r="H29" s="4"/>
      <c r="I29" s="4"/>
    </row>
    <row r="30" spans="1:11" ht="15.75" thickBot="1">
      <c r="A30" s="5"/>
      <c r="B30" s="50"/>
      <c r="E30" s="2"/>
      <c r="F30" s="3"/>
      <c r="G30" s="96" t="s">
        <v>16</v>
      </c>
      <c r="H30" s="97"/>
      <c r="I30" s="97"/>
      <c r="J30" s="98"/>
      <c r="K30" s="6">
        <f>SUM(I6:I27)</f>
        <v>22</v>
      </c>
    </row>
    <row r="31" spans="1:11" ht="18.75">
      <c r="A31" s="7" t="s">
        <v>17</v>
      </c>
      <c r="B31" s="20" t="s">
        <v>18</v>
      </c>
      <c r="C31" s="21"/>
      <c r="E31" s="11"/>
      <c r="F31" s="3"/>
      <c r="G31" s="101" t="s">
        <v>19</v>
      </c>
      <c r="H31" s="102"/>
      <c r="I31" s="102"/>
      <c r="J31" s="103"/>
      <c r="K31" s="8">
        <f>SUM(K6:K27)</f>
        <v>1487100</v>
      </c>
    </row>
    <row r="32" spans="1:11" ht="15.75" thickBot="1">
      <c r="A32" s="9" t="s">
        <v>20</v>
      </c>
      <c r="B32" s="13" t="s">
        <v>21</v>
      </c>
      <c r="C32" s="14"/>
      <c r="E32" s="11"/>
      <c r="F32" s="3"/>
      <c r="G32" s="85" t="s">
        <v>22</v>
      </c>
      <c r="H32" s="86"/>
      <c r="I32" s="86"/>
      <c r="J32" s="86"/>
      <c r="K32" s="10">
        <f>K31*0.07</f>
        <v>104097.00000000001</v>
      </c>
    </row>
  </sheetData>
  <mergeCells count="21">
    <mergeCell ref="A1:K1"/>
    <mergeCell ref="A2:C2"/>
    <mergeCell ref="D2:G2"/>
    <mergeCell ref="H2:I2"/>
    <mergeCell ref="J2:K2"/>
    <mergeCell ref="A29:B29"/>
    <mergeCell ref="G30:J30"/>
    <mergeCell ref="G31:J31"/>
    <mergeCell ref="G32:J32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0"/>
  <sheetViews>
    <sheetView workbookViewId="0">
      <selection activeCell="O1" sqref="O1"/>
    </sheetView>
  </sheetViews>
  <sheetFormatPr defaultRowHeight="15"/>
  <cols>
    <col min="1" max="1" width="5.5703125" customWidth="1"/>
    <col min="2" max="2" width="15.140625" customWidth="1"/>
    <col min="3" max="3" width="19.28515625" customWidth="1"/>
    <col min="4" max="4" width="7.5703125" customWidth="1"/>
    <col min="5" max="5" width="7.7109375" customWidth="1"/>
    <col min="6" max="6" width="18.5703125" customWidth="1"/>
    <col min="7" max="9" width="4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70</v>
      </c>
      <c r="G3" s="90"/>
      <c r="H3" s="90"/>
      <c r="I3" s="90"/>
      <c r="J3" s="90"/>
      <c r="K3" s="121"/>
    </row>
    <row r="4" spans="1:11" ht="24.75" customHeight="1">
      <c r="A4" s="104" t="s">
        <v>3</v>
      </c>
      <c r="B4" s="87" t="s">
        <v>4</v>
      </c>
      <c r="C4" s="105" t="s">
        <v>5</v>
      </c>
      <c r="D4" s="123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24"/>
      <c r="E5" s="106"/>
      <c r="F5" s="107"/>
      <c r="G5" s="62" t="s">
        <v>13</v>
      </c>
      <c r="H5" s="62" t="s">
        <v>14</v>
      </c>
      <c r="I5" s="88"/>
      <c r="J5" s="89"/>
      <c r="K5" s="95"/>
    </row>
    <row r="6" spans="1:11">
      <c r="A6" s="41" t="s">
        <v>17</v>
      </c>
      <c r="B6" s="90" t="s">
        <v>71</v>
      </c>
      <c r="C6" s="31" t="s">
        <v>72</v>
      </c>
      <c r="D6" s="33" t="s">
        <v>83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6500</v>
      </c>
      <c r="K6" s="36">
        <f>J6*I6</f>
        <v>6500</v>
      </c>
    </row>
    <row r="7" spans="1:11">
      <c r="A7" s="41" t="s">
        <v>17</v>
      </c>
      <c r="B7" s="90"/>
      <c r="C7" s="31" t="s">
        <v>33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f t="shared" ref="I7:I69" si="0">H7+G7</f>
        <v>1</v>
      </c>
      <c r="J7" s="35">
        <v>1200</v>
      </c>
      <c r="K7" s="36">
        <f t="shared" ref="K7:K69" si="1">J7*I7</f>
        <v>1200</v>
      </c>
    </row>
    <row r="8" spans="1:11">
      <c r="A8" s="41" t="s">
        <v>17</v>
      </c>
      <c r="B8" s="90"/>
      <c r="C8" s="31" t="s">
        <v>32</v>
      </c>
      <c r="D8" s="33" t="s">
        <v>84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9" spans="1:11">
      <c r="A9" s="41" t="s">
        <v>17</v>
      </c>
      <c r="B9" s="90" t="s">
        <v>78</v>
      </c>
      <c r="C9" s="31" t="s">
        <v>73</v>
      </c>
      <c r="D9" s="33" t="s">
        <v>85</v>
      </c>
      <c r="E9" s="40" t="s">
        <v>20</v>
      </c>
      <c r="F9" s="33" t="s">
        <v>94</v>
      </c>
      <c r="G9" s="33">
        <v>1</v>
      </c>
      <c r="H9" s="33"/>
      <c r="I9" s="33">
        <f t="shared" si="0"/>
        <v>1</v>
      </c>
      <c r="J9" s="35">
        <v>250000</v>
      </c>
      <c r="K9" s="36">
        <f t="shared" si="1"/>
        <v>250000</v>
      </c>
    </row>
    <row r="10" spans="1:11">
      <c r="A10" s="41" t="s">
        <v>17</v>
      </c>
      <c r="B10" s="90"/>
      <c r="C10" s="31" t="s">
        <v>72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0"/>
      <c r="C11" s="31" t="s">
        <v>55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375000</v>
      </c>
      <c r="K11" s="36">
        <f t="shared" si="1"/>
        <v>375000</v>
      </c>
    </row>
    <row r="12" spans="1:11">
      <c r="A12" s="41" t="s">
        <v>17</v>
      </c>
      <c r="B12" s="90"/>
      <c r="C12" s="31" t="s">
        <v>74</v>
      </c>
      <c r="D12" s="33" t="s">
        <v>86</v>
      </c>
      <c r="E12" s="33" t="s">
        <v>92</v>
      </c>
      <c r="F12" s="33">
        <v>50287</v>
      </c>
      <c r="G12" s="33">
        <v>1</v>
      </c>
      <c r="H12" s="33"/>
      <c r="I12" s="33">
        <f t="shared" si="0"/>
        <v>1</v>
      </c>
      <c r="J12" s="35">
        <v>200000</v>
      </c>
      <c r="K12" s="36">
        <f t="shared" si="1"/>
        <v>200000</v>
      </c>
    </row>
    <row r="13" spans="1:11">
      <c r="A13" s="41" t="s">
        <v>17</v>
      </c>
      <c r="B13" s="90"/>
      <c r="C13" s="31" t="s">
        <v>72</v>
      </c>
      <c r="D13" s="33" t="s">
        <v>87</v>
      </c>
      <c r="E13" s="33" t="s">
        <v>93</v>
      </c>
      <c r="F13" s="40" t="s">
        <v>20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90"/>
      <c r="C14" s="31" t="s">
        <v>33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>
      <c r="A15" s="41" t="s">
        <v>17</v>
      </c>
      <c r="B15" s="90"/>
      <c r="C15" s="31" t="s">
        <v>75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4500</v>
      </c>
      <c r="K15" s="36">
        <f t="shared" si="1"/>
        <v>4500</v>
      </c>
    </row>
    <row r="16" spans="1:11">
      <c r="A16" s="41" t="s">
        <v>17</v>
      </c>
      <c r="B16" s="90"/>
      <c r="C16" s="31" t="s">
        <v>76</v>
      </c>
      <c r="D16" s="33" t="s">
        <v>88</v>
      </c>
      <c r="E16" s="40" t="s">
        <v>20</v>
      </c>
      <c r="F16" s="33">
        <v>3587</v>
      </c>
      <c r="G16" s="33">
        <v>1</v>
      </c>
      <c r="H16" s="33"/>
      <c r="I16" s="33">
        <f t="shared" si="0"/>
        <v>1</v>
      </c>
      <c r="J16" s="35">
        <v>30000</v>
      </c>
      <c r="K16" s="36">
        <f t="shared" si="1"/>
        <v>30000</v>
      </c>
    </row>
    <row r="17" spans="1:11">
      <c r="A17" s="41" t="s">
        <v>17</v>
      </c>
      <c r="B17" s="59" t="s">
        <v>77</v>
      </c>
      <c r="C17" s="31" t="s">
        <v>33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1200</v>
      </c>
      <c r="K17" s="36">
        <f t="shared" si="1"/>
        <v>1200</v>
      </c>
    </row>
    <row r="18" spans="1:11">
      <c r="A18" s="41" t="s">
        <v>17</v>
      </c>
      <c r="B18" s="90" t="s">
        <v>79</v>
      </c>
      <c r="C18" s="31" t="s">
        <v>80</v>
      </c>
      <c r="D18" s="33" t="s">
        <v>89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150000</v>
      </c>
      <c r="K18" s="36">
        <f t="shared" si="1"/>
        <v>150000</v>
      </c>
    </row>
    <row r="19" spans="1:11">
      <c r="A19" s="41" t="s">
        <v>17</v>
      </c>
      <c r="B19" s="90"/>
      <c r="C19" s="31" t="s">
        <v>81</v>
      </c>
      <c r="D19" s="33" t="s">
        <v>90</v>
      </c>
      <c r="E19" s="40" t="s">
        <v>20</v>
      </c>
      <c r="F19" s="33">
        <v>703652937</v>
      </c>
      <c r="G19" s="33">
        <v>1</v>
      </c>
      <c r="H19" s="33"/>
      <c r="I19" s="33">
        <f t="shared" si="0"/>
        <v>1</v>
      </c>
      <c r="J19" s="35">
        <v>10000</v>
      </c>
      <c r="K19" s="36">
        <f t="shared" si="1"/>
        <v>10000</v>
      </c>
    </row>
    <row r="20" spans="1:11">
      <c r="A20" s="41" t="s">
        <v>17</v>
      </c>
      <c r="B20" s="90"/>
      <c r="C20" s="31" t="s">
        <v>82</v>
      </c>
      <c r="D20" s="33" t="s">
        <v>91</v>
      </c>
      <c r="E20" s="40" t="s">
        <v>20</v>
      </c>
      <c r="F20" s="33">
        <v>379980</v>
      </c>
      <c r="G20" s="33">
        <v>1</v>
      </c>
      <c r="H20" s="33"/>
      <c r="I20" s="33">
        <f t="shared" si="0"/>
        <v>1</v>
      </c>
      <c r="J20" s="35">
        <v>1500</v>
      </c>
      <c r="K20" s="36">
        <f t="shared" si="1"/>
        <v>1500</v>
      </c>
    </row>
    <row r="21" spans="1:11">
      <c r="A21" s="41" t="s">
        <v>17</v>
      </c>
      <c r="B21" s="90"/>
      <c r="C21" s="31" t="s">
        <v>33</v>
      </c>
      <c r="D21" s="33" t="s">
        <v>43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1200</v>
      </c>
      <c r="K21" s="36">
        <f t="shared" si="1"/>
        <v>1200</v>
      </c>
    </row>
    <row r="22" spans="1:11">
      <c r="A22" s="41" t="s">
        <v>17</v>
      </c>
      <c r="B22" s="90"/>
      <c r="C22" s="31" t="s">
        <v>30</v>
      </c>
      <c r="D22" s="33" t="s">
        <v>43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6500</v>
      </c>
      <c r="K22" s="36">
        <f t="shared" si="1"/>
        <v>6500</v>
      </c>
    </row>
    <row r="23" spans="1:11">
      <c r="A23" s="41" t="s">
        <v>17</v>
      </c>
      <c r="B23" s="90"/>
      <c r="C23" s="31" t="s">
        <v>34</v>
      </c>
      <c r="D23" s="33" t="s">
        <v>43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65000</v>
      </c>
      <c r="K23" s="36">
        <f t="shared" si="1"/>
        <v>65000</v>
      </c>
    </row>
    <row r="24" spans="1:11">
      <c r="A24" s="41" t="s">
        <v>17</v>
      </c>
      <c r="B24" s="90"/>
      <c r="C24" s="31" t="s">
        <v>80</v>
      </c>
      <c r="D24" s="33" t="s">
        <v>101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150000</v>
      </c>
      <c r="K24" s="36">
        <f t="shared" si="1"/>
        <v>150000</v>
      </c>
    </row>
    <row r="25" spans="1:11">
      <c r="A25" s="41" t="s">
        <v>17</v>
      </c>
      <c r="B25" s="90"/>
      <c r="C25" s="31" t="s">
        <v>95</v>
      </c>
      <c r="D25" s="33" t="s">
        <v>43</v>
      </c>
      <c r="E25" s="40" t="s">
        <v>20</v>
      </c>
      <c r="F25" s="40" t="s">
        <v>20</v>
      </c>
      <c r="G25" s="33"/>
      <c r="H25" s="33">
        <v>1</v>
      </c>
      <c r="I25" s="33">
        <f t="shared" si="0"/>
        <v>1</v>
      </c>
      <c r="J25" s="35">
        <v>6500</v>
      </c>
      <c r="K25" s="36">
        <f t="shared" si="1"/>
        <v>6500</v>
      </c>
    </row>
    <row r="26" spans="1:11">
      <c r="A26" s="41" t="s">
        <v>17</v>
      </c>
      <c r="B26" s="90" t="s">
        <v>39</v>
      </c>
      <c r="C26" s="31" t="s">
        <v>41</v>
      </c>
      <c r="D26" s="33" t="s">
        <v>67</v>
      </c>
      <c r="E26" s="33" t="s">
        <v>107</v>
      </c>
      <c r="F26" s="40" t="s">
        <v>20</v>
      </c>
      <c r="G26" s="33">
        <v>1</v>
      </c>
      <c r="H26" s="33"/>
      <c r="I26" s="33">
        <f t="shared" si="0"/>
        <v>1</v>
      </c>
      <c r="J26" s="35">
        <v>250000</v>
      </c>
      <c r="K26" s="36">
        <f t="shared" si="1"/>
        <v>250000</v>
      </c>
    </row>
    <row r="27" spans="1:11">
      <c r="A27" s="41" t="s">
        <v>17</v>
      </c>
      <c r="B27" s="90"/>
      <c r="C27" s="31" t="s">
        <v>40</v>
      </c>
      <c r="D27" s="33" t="s">
        <v>48</v>
      </c>
      <c r="E27" s="33" t="s">
        <v>51</v>
      </c>
      <c r="F27" s="40" t="s">
        <v>20</v>
      </c>
      <c r="G27" s="33">
        <v>1</v>
      </c>
      <c r="H27" s="33"/>
      <c r="I27" s="33">
        <f t="shared" si="0"/>
        <v>1</v>
      </c>
      <c r="J27" s="35">
        <v>250000</v>
      </c>
      <c r="K27" s="36">
        <f t="shared" si="1"/>
        <v>250000</v>
      </c>
    </row>
    <row r="28" spans="1:11">
      <c r="A28" s="41" t="s">
        <v>17</v>
      </c>
      <c r="B28" s="90"/>
      <c r="C28" s="31" t="s">
        <v>96</v>
      </c>
      <c r="D28" s="33" t="s">
        <v>102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2500</v>
      </c>
      <c r="K28" s="36">
        <f t="shared" si="1"/>
        <v>2500</v>
      </c>
    </row>
    <row r="29" spans="1:11">
      <c r="A29" s="41" t="s">
        <v>17</v>
      </c>
      <c r="B29" s="90"/>
      <c r="C29" s="31" t="s">
        <v>96</v>
      </c>
      <c r="D29" s="33" t="s">
        <v>43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2500</v>
      </c>
      <c r="K29" s="36">
        <f t="shared" si="1"/>
        <v>2500</v>
      </c>
    </row>
    <row r="30" spans="1:11">
      <c r="A30" s="41" t="s">
        <v>17</v>
      </c>
      <c r="B30" s="90"/>
      <c r="C30" s="31" t="s">
        <v>33</v>
      </c>
      <c r="D30" s="33" t="s">
        <v>43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1200</v>
      </c>
      <c r="K30" s="36">
        <f t="shared" si="1"/>
        <v>1200</v>
      </c>
    </row>
    <row r="31" spans="1:11">
      <c r="A31" s="41" t="s">
        <v>17</v>
      </c>
      <c r="B31" s="90"/>
      <c r="C31" s="31" t="s">
        <v>32</v>
      </c>
      <c r="D31" s="33" t="s">
        <v>103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2500</v>
      </c>
      <c r="K31" s="36">
        <f t="shared" si="1"/>
        <v>2500</v>
      </c>
    </row>
    <row r="32" spans="1:11">
      <c r="A32" s="41" t="s">
        <v>17</v>
      </c>
      <c r="B32" s="90"/>
      <c r="C32" s="31" t="s">
        <v>41</v>
      </c>
      <c r="D32" s="33" t="s">
        <v>48</v>
      </c>
      <c r="E32" s="40" t="s">
        <v>20</v>
      </c>
      <c r="F32" s="40" t="s">
        <v>20</v>
      </c>
      <c r="G32" s="33"/>
      <c r="H32" s="33">
        <v>1</v>
      </c>
      <c r="I32" s="33">
        <f t="shared" si="0"/>
        <v>1</v>
      </c>
      <c r="J32" s="35">
        <v>250000</v>
      </c>
      <c r="K32" s="36">
        <f t="shared" si="1"/>
        <v>250000</v>
      </c>
    </row>
    <row r="33" spans="1:11">
      <c r="A33" s="41" t="s">
        <v>17</v>
      </c>
      <c r="B33" s="90" t="s">
        <v>97</v>
      </c>
      <c r="C33" s="31" t="s">
        <v>98</v>
      </c>
      <c r="D33" s="33" t="s">
        <v>104</v>
      </c>
      <c r="E33" s="40" t="s">
        <v>20</v>
      </c>
      <c r="F33" s="33" t="s">
        <v>109</v>
      </c>
      <c r="G33" s="33">
        <v>1</v>
      </c>
      <c r="H33" s="33"/>
      <c r="I33" s="33">
        <f t="shared" si="0"/>
        <v>1</v>
      </c>
      <c r="J33" s="35">
        <v>450000</v>
      </c>
      <c r="K33" s="36">
        <f t="shared" si="1"/>
        <v>450000</v>
      </c>
    </row>
    <row r="34" spans="1:11">
      <c r="A34" s="41" t="s">
        <v>17</v>
      </c>
      <c r="B34" s="90"/>
      <c r="C34" s="31" t="s">
        <v>99</v>
      </c>
      <c r="D34" s="33" t="s">
        <v>105</v>
      </c>
      <c r="E34" s="33" t="s">
        <v>108</v>
      </c>
      <c r="F34" s="40" t="s">
        <v>20</v>
      </c>
      <c r="G34" s="33"/>
      <c r="H34" s="33">
        <v>1</v>
      </c>
      <c r="I34" s="33">
        <f t="shared" si="0"/>
        <v>1</v>
      </c>
      <c r="J34" s="35">
        <v>450000</v>
      </c>
      <c r="K34" s="36">
        <f t="shared" si="1"/>
        <v>450000</v>
      </c>
    </row>
    <row r="35" spans="1:11">
      <c r="A35" s="41" t="s">
        <v>17</v>
      </c>
      <c r="B35" s="59" t="s">
        <v>100</v>
      </c>
      <c r="C35" s="31" t="s">
        <v>26</v>
      </c>
      <c r="D35" s="33" t="s">
        <v>106</v>
      </c>
      <c r="E35" s="40" t="s">
        <v>20</v>
      </c>
      <c r="F35" s="40" t="s">
        <v>20</v>
      </c>
      <c r="G35" s="33">
        <v>1</v>
      </c>
      <c r="H35" s="33"/>
      <c r="I35" s="33">
        <f t="shared" si="0"/>
        <v>1</v>
      </c>
      <c r="J35" s="35">
        <v>650</v>
      </c>
      <c r="K35" s="36">
        <f t="shared" si="1"/>
        <v>650</v>
      </c>
    </row>
    <row r="36" spans="1:11">
      <c r="A36" s="41" t="s">
        <v>17</v>
      </c>
      <c r="B36" s="91" t="s">
        <v>110</v>
      </c>
      <c r="C36" s="31" t="s">
        <v>33</v>
      </c>
      <c r="D36" s="33" t="s">
        <v>43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1200</v>
      </c>
      <c r="K36" s="36">
        <f t="shared" si="1"/>
        <v>1200</v>
      </c>
    </row>
    <row r="37" spans="1:11">
      <c r="A37" s="41" t="s">
        <v>17</v>
      </c>
      <c r="B37" s="92"/>
      <c r="C37" s="31" t="s">
        <v>111</v>
      </c>
      <c r="D37" s="33" t="s">
        <v>118</v>
      </c>
      <c r="E37" s="40" t="s">
        <v>20</v>
      </c>
      <c r="F37" s="33" t="s">
        <v>124</v>
      </c>
      <c r="G37" s="33"/>
      <c r="H37" s="33">
        <v>1</v>
      </c>
      <c r="I37" s="33">
        <f t="shared" si="0"/>
        <v>1</v>
      </c>
      <c r="J37" s="35">
        <v>45000</v>
      </c>
      <c r="K37" s="36">
        <f t="shared" si="1"/>
        <v>45000</v>
      </c>
    </row>
    <row r="38" spans="1:11">
      <c r="A38" s="41" t="s">
        <v>17</v>
      </c>
      <c r="B38" s="92"/>
      <c r="C38" s="31" t="s">
        <v>111</v>
      </c>
      <c r="D38" s="33" t="s">
        <v>118</v>
      </c>
      <c r="E38" s="40" t="s">
        <v>20</v>
      </c>
      <c r="F38" s="33" t="s">
        <v>123</v>
      </c>
      <c r="G38" s="33">
        <v>1</v>
      </c>
      <c r="H38" s="33"/>
      <c r="I38" s="33">
        <f t="shared" si="0"/>
        <v>1</v>
      </c>
      <c r="J38" s="35">
        <v>45000</v>
      </c>
      <c r="K38" s="36">
        <f t="shared" si="1"/>
        <v>45000</v>
      </c>
    </row>
    <row r="39" spans="1:11">
      <c r="A39" s="41" t="s">
        <v>17</v>
      </c>
      <c r="B39" s="92"/>
      <c r="C39" s="31" t="s">
        <v>112</v>
      </c>
      <c r="D39" s="33" t="s">
        <v>59</v>
      </c>
      <c r="E39" s="40" t="s">
        <v>20</v>
      </c>
      <c r="F39" s="33" t="s">
        <v>125</v>
      </c>
      <c r="G39" s="33">
        <v>1</v>
      </c>
      <c r="H39" s="33"/>
      <c r="I39" s="33">
        <f t="shared" si="0"/>
        <v>1</v>
      </c>
      <c r="J39" s="35">
        <v>80000</v>
      </c>
      <c r="K39" s="36">
        <f t="shared" si="1"/>
        <v>80000</v>
      </c>
    </row>
    <row r="40" spans="1:11">
      <c r="A40" s="41" t="s">
        <v>17</v>
      </c>
      <c r="B40" s="92"/>
      <c r="C40" s="31" t="s">
        <v>35</v>
      </c>
      <c r="D40" s="33" t="s">
        <v>43</v>
      </c>
      <c r="E40" s="40" t="s">
        <v>20</v>
      </c>
      <c r="F40" s="40" t="s">
        <v>20</v>
      </c>
      <c r="G40" s="33">
        <v>1</v>
      </c>
      <c r="H40" s="33"/>
      <c r="I40" s="33">
        <f t="shared" si="0"/>
        <v>1</v>
      </c>
      <c r="J40" s="35">
        <v>6500</v>
      </c>
      <c r="K40" s="36">
        <f t="shared" si="1"/>
        <v>6500</v>
      </c>
    </row>
    <row r="41" spans="1:11">
      <c r="A41" s="41" t="s">
        <v>17</v>
      </c>
      <c r="B41" s="92"/>
      <c r="C41" s="31" t="s">
        <v>113</v>
      </c>
      <c r="D41" s="33" t="s">
        <v>119</v>
      </c>
      <c r="E41" s="40" t="s">
        <v>20</v>
      </c>
      <c r="F41" s="33" t="s">
        <v>126</v>
      </c>
      <c r="G41" s="33">
        <v>1</v>
      </c>
      <c r="H41" s="33"/>
      <c r="I41" s="33">
        <f t="shared" si="0"/>
        <v>1</v>
      </c>
      <c r="J41" s="35">
        <v>170000</v>
      </c>
      <c r="K41" s="36">
        <f t="shared" si="1"/>
        <v>170000</v>
      </c>
    </row>
    <row r="42" spans="1:11">
      <c r="A42" s="41" t="s">
        <v>17</v>
      </c>
      <c r="B42" s="92"/>
      <c r="C42" s="31" t="s">
        <v>114</v>
      </c>
      <c r="D42" s="33" t="s">
        <v>43</v>
      </c>
      <c r="E42" s="40" t="s">
        <v>20</v>
      </c>
      <c r="F42" s="40" t="s">
        <v>20</v>
      </c>
      <c r="G42" s="33"/>
      <c r="H42" s="33">
        <v>1</v>
      </c>
      <c r="I42" s="33">
        <f t="shared" si="0"/>
        <v>1</v>
      </c>
      <c r="J42" s="35">
        <v>55000</v>
      </c>
      <c r="K42" s="36">
        <f t="shared" si="1"/>
        <v>55000</v>
      </c>
    </row>
    <row r="43" spans="1:11">
      <c r="A43" s="41" t="s">
        <v>17</v>
      </c>
      <c r="B43" s="93"/>
      <c r="C43" s="31" t="s">
        <v>115</v>
      </c>
      <c r="D43" s="33" t="s">
        <v>43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6500</v>
      </c>
      <c r="K43" s="36">
        <f t="shared" si="1"/>
        <v>6500</v>
      </c>
    </row>
    <row r="44" spans="1:11">
      <c r="A44" s="41" t="s">
        <v>17</v>
      </c>
      <c r="B44" s="91" t="s">
        <v>38</v>
      </c>
      <c r="C44" s="31" t="s">
        <v>116</v>
      </c>
      <c r="D44" s="33" t="s">
        <v>43</v>
      </c>
      <c r="E44" s="40" t="s">
        <v>20</v>
      </c>
      <c r="F44" s="40" t="s">
        <v>20</v>
      </c>
      <c r="G44" s="33">
        <v>1</v>
      </c>
      <c r="H44" s="33"/>
      <c r="I44" s="33">
        <f t="shared" si="0"/>
        <v>1</v>
      </c>
      <c r="J44" s="35">
        <v>38000</v>
      </c>
      <c r="K44" s="36">
        <f t="shared" si="1"/>
        <v>38000</v>
      </c>
    </row>
    <row r="45" spans="1:11">
      <c r="A45" s="41" t="s">
        <v>17</v>
      </c>
      <c r="B45" s="92"/>
      <c r="C45" s="31" t="s">
        <v>117</v>
      </c>
      <c r="D45" s="33" t="s">
        <v>43</v>
      </c>
      <c r="E45" s="40" t="s">
        <v>20</v>
      </c>
      <c r="F45" s="33">
        <v>10030055</v>
      </c>
      <c r="G45" s="33">
        <v>1</v>
      </c>
      <c r="H45" s="33"/>
      <c r="I45" s="33">
        <f t="shared" si="0"/>
        <v>1</v>
      </c>
      <c r="J45" s="35">
        <v>6500</v>
      </c>
      <c r="K45" s="36">
        <f t="shared" si="1"/>
        <v>6500</v>
      </c>
    </row>
    <row r="46" spans="1:11">
      <c r="A46" s="41" t="s">
        <v>17</v>
      </c>
      <c r="B46" s="92"/>
      <c r="C46" s="31" t="s">
        <v>111</v>
      </c>
      <c r="D46" s="33" t="s">
        <v>120</v>
      </c>
      <c r="E46" s="33" t="s">
        <v>122</v>
      </c>
      <c r="F46" s="40" t="s">
        <v>20</v>
      </c>
      <c r="G46" s="33">
        <v>1</v>
      </c>
      <c r="H46" s="33"/>
      <c r="I46" s="33">
        <f t="shared" si="0"/>
        <v>1</v>
      </c>
      <c r="J46" s="35">
        <v>45000</v>
      </c>
      <c r="K46" s="36">
        <f t="shared" si="1"/>
        <v>45000</v>
      </c>
    </row>
    <row r="47" spans="1:11">
      <c r="A47" s="41" t="s">
        <v>17</v>
      </c>
      <c r="B47" s="92"/>
      <c r="C47" s="31" t="s">
        <v>114</v>
      </c>
      <c r="D47" s="33" t="s">
        <v>120</v>
      </c>
      <c r="E47" s="40" t="s">
        <v>20</v>
      </c>
      <c r="F47" s="40" t="s">
        <v>20</v>
      </c>
      <c r="G47" s="33">
        <v>1</v>
      </c>
      <c r="H47" s="33"/>
      <c r="I47" s="33">
        <f t="shared" si="0"/>
        <v>1</v>
      </c>
      <c r="J47" s="35">
        <v>55000</v>
      </c>
      <c r="K47" s="36">
        <f t="shared" si="1"/>
        <v>55000</v>
      </c>
    </row>
    <row r="48" spans="1:11">
      <c r="A48" s="41" t="s">
        <v>17</v>
      </c>
      <c r="B48" s="92"/>
      <c r="C48" s="31" t="s">
        <v>116</v>
      </c>
      <c r="D48" s="33" t="s">
        <v>121</v>
      </c>
      <c r="E48" s="40" t="s">
        <v>20</v>
      </c>
      <c r="F48" s="33" t="s">
        <v>127</v>
      </c>
      <c r="G48" s="33">
        <v>1</v>
      </c>
      <c r="H48" s="33"/>
      <c r="I48" s="33">
        <f t="shared" si="0"/>
        <v>1</v>
      </c>
      <c r="J48" s="35">
        <v>38000</v>
      </c>
      <c r="K48" s="36">
        <f t="shared" si="1"/>
        <v>38000</v>
      </c>
    </row>
    <row r="49" spans="1:11">
      <c r="A49" s="41" t="s">
        <v>17</v>
      </c>
      <c r="B49" s="92"/>
      <c r="C49" s="31" t="s">
        <v>117</v>
      </c>
      <c r="D49" s="33" t="s">
        <v>43</v>
      </c>
      <c r="E49" s="40" t="s">
        <v>20</v>
      </c>
      <c r="F49" s="40" t="s">
        <v>20</v>
      </c>
      <c r="G49" s="33">
        <v>1</v>
      </c>
      <c r="H49" s="33"/>
      <c r="I49" s="33">
        <f t="shared" si="0"/>
        <v>1</v>
      </c>
      <c r="J49" s="35">
        <v>6500</v>
      </c>
      <c r="K49" s="36">
        <f t="shared" si="1"/>
        <v>6500</v>
      </c>
    </row>
    <row r="50" spans="1:11">
      <c r="A50" s="41" t="s">
        <v>17</v>
      </c>
      <c r="B50" s="92"/>
      <c r="C50" s="31" t="s">
        <v>128</v>
      </c>
      <c r="D50" s="33" t="s">
        <v>121</v>
      </c>
      <c r="E50" s="40" t="s">
        <v>20</v>
      </c>
      <c r="F50" s="40" t="s">
        <v>20</v>
      </c>
      <c r="G50" s="33">
        <v>1</v>
      </c>
      <c r="H50" s="33"/>
      <c r="I50" s="33">
        <f t="shared" si="0"/>
        <v>1</v>
      </c>
      <c r="J50" s="35">
        <v>6500</v>
      </c>
      <c r="K50" s="36">
        <f t="shared" si="1"/>
        <v>6500</v>
      </c>
    </row>
    <row r="51" spans="1:11" ht="15.75" thickBot="1">
      <c r="A51" s="42" t="s">
        <v>17</v>
      </c>
      <c r="B51" s="122"/>
      <c r="C51" s="32" t="s">
        <v>130</v>
      </c>
      <c r="D51" s="34" t="s">
        <v>43</v>
      </c>
      <c r="E51" s="43" t="s">
        <v>20</v>
      </c>
      <c r="F51" s="43" t="s">
        <v>20</v>
      </c>
      <c r="G51" s="34">
        <v>1</v>
      </c>
      <c r="H51" s="34"/>
      <c r="I51" s="34">
        <f t="shared" si="0"/>
        <v>1</v>
      </c>
      <c r="J51" s="37">
        <v>14000</v>
      </c>
      <c r="K51" s="38">
        <f t="shared" si="1"/>
        <v>14000</v>
      </c>
    </row>
    <row r="52" spans="1:11">
      <c r="A52" s="65" t="s">
        <v>17</v>
      </c>
      <c r="B52" s="92" t="s">
        <v>38</v>
      </c>
      <c r="C52" s="66" t="s">
        <v>129</v>
      </c>
      <c r="D52" s="67" t="s">
        <v>43</v>
      </c>
      <c r="E52" s="68" t="s">
        <v>20</v>
      </c>
      <c r="F52" s="68" t="s">
        <v>20</v>
      </c>
      <c r="G52" s="67">
        <v>1</v>
      </c>
      <c r="H52" s="67"/>
      <c r="I52" s="67">
        <f t="shared" si="0"/>
        <v>1</v>
      </c>
      <c r="J52" s="69">
        <v>14000</v>
      </c>
      <c r="K52" s="70">
        <f t="shared" si="1"/>
        <v>14000</v>
      </c>
    </row>
    <row r="53" spans="1:11">
      <c r="A53" s="41" t="s">
        <v>17</v>
      </c>
      <c r="B53" s="92"/>
      <c r="C53" s="31" t="s">
        <v>96</v>
      </c>
      <c r="D53" s="33" t="s">
        <v>61</v>
      </c>
      <c r="E53" s="40" t="s">
        <v>20</v>
      </c>
      <c r="F53" s="40" t="s">
        <v>20</v>
      </c>
      <c r="G53" s="33">
        <v>1</v>
      </c>
      <c r="H53" s="33"/>
      <c r="I53" s="33">
        <f t="shared" si="0"/>
        <v>1</v>
      </c>
      <c r="J53" s="35">
        <v>2500</v>
      </c>
      <c r="K53" s="36">
        <f t="shared" si="1"/>
        <v>2500</v>
      </c>
    </row>
    <row r="54" spans="1:11">
      <c r="A54" s="41" t="s">
        <v>17</v>
      </c>
      <c r="B54" s="92"/>
      <c r="C54" s="31" t="s">
        <v>32</v>
      </c>
      <c r="D54" s="33" t="s">
        <v>43</v>
      </c>
      <c r="E54" s="40" t="s">
        <v>20</v>
      </c>
      <c r="F54" s="40" t="s">
        <v>20</v>
      </c>
      <c r="G54" s="33">
        <v>1</v>
      </c>
      <c r="H54" s="33"/>
      <c r="I54" s="33">
        <f t="shared" si="0"/>
        <v>1</v>
      </c>
      <c r="J54" s="35">
        <v>2500</v>
      </c>
      <c r="K54" s="36">
        <f t="shared" si="1"/>
        <v>2500</v>
      </c>
    </row>
    <row r="55" spans="1:11">
      <c r="A55" s="41" t="s">
        <v>17</v>
      </c>
      <c r="B55" s="92"/>
      <c r="C55" s="31" t="s">
        <v>117</v>
      </c>
      <c r="D55" s="33" t="s">
        <v>43</v>
      </c>
      <c r="E55" s="40" t="s">
        <v>20</v>
      </c>
      <c r="F55" s="40" t="s">
        <v>20</v>
      </c>
      <c r="G55" s="33">
        <v>1</v>
      </c>
      <c r="H55" s="33"/>
      <c r="I55" s="33">
        <f t="shared" si="0"/>
        <v>1</v>
      </c>
      <c r="J55" s="35">
        <v>6500</v>
      </c>
      <c r="K55" s="36">
        <f t="shared" si="1"/>
        <v>6500</v>
      </c>
    </row>
    <row r="56" spans="1:11">
      <c r="A56" s="41" t="s">
        <v>17</v>
      </c>
      <c r="B56" s="92"/>
      <c r="C56" s="31" t="s">
        <v>117</v>
      </c>
      <c r="D56" s="33" t="s">
        <v>43</v>
      </c>
      <c r="E56" s="40" t="s">
        <v>20</v>
      </c>
      <c r="F56" s="40" t="s">
        <v>20</v>
      </c>
      <c r="G56" s="33">
        <v>1</v>
      </c>
      <c r="H56" s="33"/>
      <c r="I56" s="33">
        <f t="shared" si="0"/>
        <v>1</v>
      </c>
      <c r="J56" s="35">
        <v>6500</v>
      </c>
      <c r="K56" s="36">
        <f t="shared" si="1"/>
        <v>6500</v>
      </c>
    </row>
    <row r="57" spans="1:11">
      <c r="A57" s="41" t="s">
        <v>17</v>
      </c>
      <c r="B57" s="92"/>
      <c r="C57" s="31" t="s">
        <v>131</v>
      </c>
      <c r="D57" s="33" t="s">
        <v>134</v>
      </c>
      <c r="E57" s="40" t="s">
        <v>20</v>
      </c>
      <c r="F57" s="40" t="s">
        <v>20</v>
      </c>
      <c r="G57" s="33">
        <v>1</v>
      </c>
      <c r="H57" s="33"/>
      <c r="I57" s="33">
        <f t="shared" si="0"/>
        <v>1</v>
      </c>
      <c r="J57" s="35">
        <v>6500</v>
      </c>
      <c r="K57" s="36">
        <f t="shared" si="1"/>
        <v>6500</v>
      </c>
    </row>
    <row r="58" spans="1:11">
      <c r="A58" s="41" t="s">
        <v>17</v>
      </c>
      <c r="B58" s="92"/>
      <c r="C58" s="31" t="s">
        <v>33</v>
      </c>
      <c r="D58" s="33" t="s">
        <v>43</v>
      </c>
      <c r="E58" s="40" t="s">
        <v>20</v>
      </c>
      <c r="F58" s="40" t="s">
        <v>20</v>
      </c>
      <c r="G58" s="33">
        <v>1</v>
      </c>
      <c r="H58" s="33"/>
      <c r="I58" s="33">
        <f t="shared" si="0"/>
        <v>1</v>
      </c>
      <c r="J58" s="35">
        <v>1200</v>
      </c>
      <c r="K58" s="36">
        <f t="shared" si="1"/>
        <v>1200</v>
      </c>
    </row>
    <row r="59" spans="1:11">
      <c r="A59" s="41" t="s">
        <v>17</v>
      </c>
      <c r="B59" s="92"/>
      <c r="C59" s="31" t="s">
        <v>111</v>
      </c>
      <c r="D59" s="33" t="s">
        <v>120</v>
      </c>
      <c r="E59" s="40" t="s">
        <v>20</v>
      </c>
      <c r="F59" s="33" t="s">
        <v>133</v>
      </c>
      <c r="G59" s="33"/>
      <c r="H59" s="33">
        <v>1</v>
      </c>
      <c r="I59" s="33">
        <f t="shared" si="0"/>
        <v>1</v>
      </c>
      <c r="J59" s="35">
        <v>45000</v>
      </c>
      <c r="K59" s="36">
        <f t="shared" si="1"/>
        <v>45000</v>
      </c>
    </row>
    <row r="60" spans="1:11">
      <c r="A60" s="41" t="s">
        <v>17</v>
      </c>
      <c r="B60" s="93"/>
      <c r="C60" s="31" t="s">
        <v>111</v>
      </c>
      <c r="D60" s="33" t="s">
        <v>132</v>
      </c>
      <c r="E60" s="40" t="s">
        <v>20</v>
      </c>
      <c r="F60" s="40" t="s">
        <v>20</v>
      </c>
      <c r="G60" s="33"/>
      <c r="H60" s="33">
        <v>1</v>
      </c>
      <c r="I60" s="33">
        <f t="shared" si="0"/>
        <v>1</v>
      </c>
      <c r="J60" s="35">
        <v>45000</v>
      </c>
      <c r="K60" s="36">
        <f t="shared" si="1"/>
        <v>45000</v>
      </c>
    </row>
    <row r="61" spans="1:11">
      <c r="A61" s="41" t="s">
        <v>17</v>
      </c>
      <c r="B61" s="90" t="s">
        <v>135</v>
      </c>
      <c r="C61" s="31" t="s">
        <v>131</v>
      </c>
      <c r="D61" s="33" t="s">
        <v>43</v>
      </c>
      <c r="E61" s="40" t="s">
        <v>20</v>
      </c>
      <c r="F61" s="40" t="s">
        <v>20</v>
      </c>
      <c r="G61" s="33">
        <v>1</v>
      </c>
      <c r="H61" s="33"/>
      <c r="I61" s="33">
        <f t="shared" si="0"/>
        <v>1</v>
      </c>
      <c r="J61" s="35">
        <v>6500</v>
      </c>
      <c r="K61" s="36">
        <f t="shared" si="1"/>
        <v>6500</v>
      </c>
    </row>
    <row r="62" spans="1:11">
      <c r="A62" s="41" t="s">
        <v>17</v>
      </c>
      <c r="B62" s="90"/>
      <c r="C62" s="31" t="s">
        <v>136</v>
      </c>
      <c r="D62" s="33" t="s">
        <v>43</v>
      </c>
      <c r="E62" s="40" t="s">
        <v>20</v>
      </c>
      <c r="F62" s="40" t="s">
        <v>20</v>
      </c>
      <c r="G62" s="33">
        <v>1</v>
      </c>
      <c r="H62" s="33"/>
      <c r="I62" s="33">
        <f t="shared" si="0"/>
        <v>1</v>
      </c>
      <c r="J62" s="35">
        <v>45000</v>
      </c>
      <c r="K62" s="36">
        <f t="shared" si="1"/>
        <v>45000</v>
      </c>
    </row>
    <row r="63" spans="1:11">
      <c r="A63" s="41" t="s">
        <v>17</v>
      </c>
      <c r="B63" s="90"/>
      <c r="C63" s="31" t="s">
        <v>137</v>
      </c>
      <c r="D63" s="33" t="s">
        <v>134</v>
      </c>
      <c r="E63" s="40" t="s">
        <v>20</v>
      </c>
      <c r="F63" s="40" t="s">
        <v>20</v>
      </c>
      <c r="G63" s="33">
        <v>1</v>
      </c>
      <c r="H63" s="33"/>
      <c r="I63" s="33">
        <f t="shared" si="0"/>
        <v>1</v>
      </c>
      <c r="J63" s="35">
        <v>65000</v>
      </c>
      <c r="K63" s="36">
        <f t="shared" si="1"/>
        <v>65000</v>
      </c>
    </row>
    <row r="64" spans="1:11">
      <c r="A64" s="41" t="s">
        <v>17</v>
      </c>
      <c r="B64" s="90"/>
      <c r="C64" s="31" t="s">
        <v>33</v>
      </c>
      <c r="D64" s="33" t="s">
        <v>134</v>
      </c>
      <c r="E64" s="40" t="s">
        <v>20</v>
      </c>
      <c r="F64" s="40" t="s">
        <v>20</v>
      </c>
      <c r="G64" s="33">
        <v>1</v>
      </c>
      <c r="H64" s="33"/>
      <c r="I64" s="33">
        <f t="shared" si="0"/>
        <v>1</v>
      </c>
      <c r="J64" s="35">
        <v>1200</v>
      </c>
      <c r="K64" s="36">
        <f t="shared" si="1"/>
        <v>1200</v>
      </c>
    </row>
    <row r="65" spans="1:11">
      <c r="A65" s="41" t="s">
        <v>17</v>
      </c>
      <c r="B65" s="90"/>
      <c r="C65" s="31" t="s">
        <v>136</v>
      </c>
      <c r="D65" s="33" t="s">
        <v>138</v>
      </c>
      <c r="E65" s="40" t="s">
        <v>20</v>
      </c>
      <c r="F65" s="33" t="s">
        <v>139</v>
      </c>
      <c r="G65" s="33">
        <v>1</v>
      </c>
      <c r="H65" s="33"/>
      <c r="I65" s="33">
        <f t="shared" si="0"/>
        <v>1</v>
      </c>
      <c r="J65" s="35">
        <v>45000</v>
      </c>
      <c r="K65" s="36">
        <f t="shared" si="1"/>
        <v>45000</v>
      </c>
    </row>
    <row r="66" spans="1:11">
      <c r="A66" s="41" t="s">
        <v>17</v>
      </c>
      <c r="B66" s="90"/>
      <c r="C66" s="31" t="s">
        <v>117</v>
      </c>
      <c r="D66" s="33" t="s">
        <v>134</v>
      </c>
      <c r="E66" s="40" t="s">
        <v>20</v>
      </c>
      <c r="F66" s="40" t="s">
        <v>20</v>
      </c>
      <c r="G66" s="33">
        <v>1</v>
      </c>
      <c r="H66" s="33"/>
      <c r="I66" s="33">
        <f t="shared" si="0"/>
        <v>1</v>
      </c>
      <c r="J66" s="35">
        <v>6500</v>
      </c>
      <c r="K66" s="36">
        <f t="shared" si="1"/>
        <v>6500</v>
      </c>
    </row>
    <row r="67" spans="1:11">
      <c r="A67" s="41" t="s">
        <v>17</v>
      </c>
      <c r="B67" s="90"/>
      <c r="C67" s="31" t="s">
        <v>111</v>
      </c>
      <c r="D67" s="33" t="s">
        <v>120</v>
      </c>
      <c r="E67" s="40" t="s">
        <v>20</v>
      </c>
      <c r="F67" s="33">
        <v>13070523</v>
      </c>
      <c r="G67" s="33">
        <v>1</v>
      </c>
      <c r="H67" s="33"/>
      <c r="I67" s="33">
        <f t="shared" si="0"/>
        <v>1</v>
      </c>
      <c r="J67" s="35">
        <v>45000</v>
      </c>
      <c r="K67" s="36">
        <f t="shared" si="1"/>
        <v>45000</v>
      </c>
    </row>
    <row r="68" spans="1:11">
      <c r="A68" s="41" t="s">
        <v>17</v>
      </c>
      <c r="B68" s="90"/>
      <c r="C68" s="31" t="s">
        <v>131</v>
      </c>
      <c r="D68" s="33" t="s">
        <v>43</v>
      </c>
      <c r="E68" s="40" t="s">
        <v>20</v>
      </c>
      <c r="F68" s="40" t="s">
        <v>20</v>
      </c>
      <c r="G68" s="33">
        <v>1</v>
      </c>
      <c r="H68" s="33"/>
      <c r="I68" s="33">
        <f t="shared" si="0"/>
        <v>1</v>
      </c>
      <c r="J68" s="35">
        <v>6500</v>
      </c>
      <c r="K68" s="36">
        <f t="shared" si="1"/>
        <v>6500</v>
      </c>
    </row>
    <row r="69" spans="1:11">
      <c r="A69" s="41" t="s">
        <v>17</v>
      </c>
      <c r="B69" s="90" t="s">
        <v>724</v>
      </c>
      <c r="C69" s="31" t="s">
        <v>111</v>
      </c>
      <c r="D69" s="33" t="s">
        <v>120</v>
      </c>
      <c r="E69" s="40" t="s">
        <v>20</v>
      </c>
      <c r="F69" s="33">
        <v>16320304</v>
      </c>
      <c r="G69" s="33">
        <v>1</v>
      </c>
      <c r="H69" s="33"/>
      <c r="I69" s="33">
        <f t="shared" si="0"/>
        <v>1</v>
      </c>
      <c r="J69" s="35">
        <v>45000</v>
      </c>
      <c r="K69" s="36">
        <f t="shared" si="1"/>
        <v>45000</v>
      </c>
    </row>
    <row r="70" spans="1:11">
      <c r="A70" s="41" t="s">
        <v>17</v>
      </c>
      <c r="B70" s="90"/>
      <c r="C70" s="31" t="s">
        <v>117</v>
      </c>
      <c r="D70" s="33" t="s">
        <v>43</v>
      </c>
      <c r="E70" s="40" t="s">
        <v>20</v>
      </c>
      <c r="F70" s="40" t="s">
        <v>20</v>
      </c>
      <c r="G70" s="33">
        <v>1</v>
      </c>
      <c r="H70" s="33"/>
      <c r="I70" s="33">
        <f t="shared" ref="I70:I85" si="2">H70+G70</f>
        <v>1</v>
      </c>
      <c r="J70" s="35">
        <v>6500</v>
      </c>
      <c r="K70" s="36">
        <f t="shared" ref="K70:K85" si="3">J70*I70</f>
        <v>6500</v>
      </c>
    </row>
    <row r="71" spans="1:11">
      <c r="A71" s="41" t="s">
        <v>17</v>
      </c>
      <c r="B71" s="90"/>
      <c r="C71" s="31" t="s">
        <v>140</v>
      </c>
      <c r="D71" s="33" t="s">
        <v>142</v>
      </c>
      <c r="E71" s="33" t="s">
        <v>143</v>
      </c>
      <c r="F71" s="33" t="s">
        <v>144</v>
      </c>
      <c r="G71" s="33">
        <v>1</v>
      </c>
      <c r="H71" s="33"/>
      <c r="I71" s="33">
        <f t="shared" si="2"/>
        <v>1</v>
      </c>
      <c r="J71" s="35">
        <v>52000</v>
      </c>
      <c r="K71" s="36">
        <f t="shared" si="3"/>
        <v>52000</v>
      </c>
    </row>
    <row r="72" spans="1:11">
      <c r="A72" s="41" t="s">
        <v>17</v>
      </c>
      <c r="B72" s="90"/>
      <c r="C72" s="31" t="s">
        <v>111</v>
      </c>
      <c r="D72" s="33" t="s">
        <v>120</v>
      </c>
      <c r="E72" s="40" t="s">
        <v>20</v>
      </c>
      <c r="F72" s="33">
        <v>13070504</v>
      </c>
      <c r="G72" s="33">
        <v>1</v>
      </c>
      <c r="H72" s="33"/>
      <c r="I72" s="33">
        <f t="shared" si="2"/>
        <v>1</v>
      </c>
      <c r="J72" s="35">
        <v>45000</v>
      </c>
      <c r="K72" s="36">
        <f t="shared" si="3"/>
        <v>45000</v>
      </c>
    </row>
    <row r="73" spans="1:11">
      <c r="A73" s="41" t="s">
        <v>17</v>
      </c>
      <c r="B73" s="90"/>
      <c r="C73" s="31" t="s">
        <v>141</v>
      </c>
      <c r="D73" s="33" t="s">
        <v>84</v>
      </c>
      <c r="E73" s="33" t="s">
        <v>143</v>
      </c>
      <c r="F73" s="33">
        <v>4074</v>
      </c>
      <c r="G73" s="33">
        <v>1</v>
      </c>
      <c r="H73" s="33"/>
      <c r="I73" s="33">
        <f t="shared" si="2"/>
        <v>1</v>
      </c>
      <c r="J73" s="35">
        <v>1100</v>
      </c>
      <c r="K73" s="36">
        <f t="shared" si="3"/>
        <v>1100</v>
      </c>
    </row>
    <row r="74" spans="1:11">
      <c r="A74" s="41" t="s">
        <v>17</v>
      </c>
      <c r="B74" s="90"/>
      <c r="C74" s="31" t="s">
        <v>140</v>
      </c>
      <c r="D74" s="33" t="s">
        <v>145</v>
      </c>
      <c r="E74" s="40" t="s">
        <v>20</v>
      </c>
      <c r="F74" s="33">
        <v>1304128043</v>
      </c>
      <c r="G74" s="33">
        <v>1</v>
      </c>
      <c r="H74" s="33"/>
      <c r="I74" s="33">
        <f t="shared" si="2"/>
        <v>1</v>
      </c>
      <c r="J74" s="35">
        <v>52000</v>
      </c>
      <c r="K74" s="36">
        <f t="shared" si="3"/>
        <v>52000</v>
      </c>
    </row>
    <row r="75" spans="1:11">
      <c r="A75" s="41" t="s">
        <v>17</v>
      </c>
      <c r="B75" s="90" t="s">
        <v>184</v>
      </c>
      <c r="C75" s="31" t="s">
        <v>137</v>
      </c>
      <c r="D75" s="33" t="s">
        <v>43</v>
      </c>
      <c r="E75" s="40" t="s">
        <v>20</v>
      </c>
      <c r="F75" s="40" t="s">
        <v>20</v>
      </c>
      <c r="G75" s="33">
        <v>1</v>
      </c>
      <c r="H75" s="33"/>
      <c r="I75" s="33">
        <f t="shared" si="2"/>
        <v>1</v>
      </c>
      <c r="J75" s="35">
        <v>65000</v>
      </c>
      <c r="K75" s="36">
        <f t="shared" si="3"/>
        <v>65000</v>
      </c>
    </row>
    <row r="76" spans="1:11">
      <c r="A76" s="41" t="s">
        <v>17</v>
      </c>
      <c r="B76" s="90"/>
      <c r="C76" s="31" t="s">
        <v>33</v>
      </c>
      <c r="D76" s="33" t="s">
        <v>43</v>
      </c>
      <c r="E76" s="40" t="s">
        <v>20</v>
      </c>
      <c r="F76" s="40" t="s">
        <v>20</v>
      </c>
      <c r="G76" s="33">
        <v>1</v>
      </c>
      <c r="H76" s="33"/>
      <c r="I76" s="33">
        <f t="shared" si="2"/>
        <v>1</v>
      </c>
      <c r="J76" s="35">
        <v>1200</v>
      </c>
      <c r="K76" s="36">
        <f t="shared" si="3"/>
        <v>1200</v>
      </c>
    </row>
    <row r="77" spans="1:11">
      <c r="A77" s="41" t="s">
        <v>17</v>
      </c>
      <c r="B77" s="90"/>
      <c r="C77" s="31" t="s">
        <v>33</v>
      </c>
      <c r="D77" s="33" t="s">
        <v>43</v>
      </c>
      <c r="E77" s="40" t="s">
        <v>20</v>
      </c>
      <c r="F77" s="40" t="s">
        <v>20</v>
      </c>
      <c r="G77" s="33">
        <v>1</v>
      </c>
      <c r="H77" s="33"/>
      <c r="I77" s="33">
        <f t="shared" si="2"/>
        <v>1</v>
      </c>
      <c r="J77" s="35">
        <v>1200</v>
      </c>
      <c r="K77" s="36">
        <f t="shared" si="3"/>
        <v>1200</v>
      </c>
    </row>
    <row r="78" spans="1:11">
      <c r="A78" s="41" t="s">
        <v>17</v>
      </c>
      <c r="B78" s="90"/>
      <c r="C78" s="31" t="s">
        <v>33</v>
      </c>
      <c r="D78" s="33" t="s">
        <v>43</v>
      </c>
      <c r="E78" s="40" t="s">
        <v>20</v>
      </c>
      <c r="F78" s="40" t="s">
        <v>20</v>
      </c>
      <c r="G78" s="33">
        <v>1</v>
      </c>
      <c r="H78" s="33"/>
      <c r="I78" s="33">
        <f t="shared" si="2"/>
        <v>1</v>
      </c>
      <c r="J78" s="35">
        <v>1200</v>
      </c>
      <c r="K78" s="36">
        <f t="shared" si="3"/>
        <v>1200</v>
      </c>
    </row>
    <row r="79" spans="1:11">
      <c r="A79" s="41" t="s">
        <v>17</v>
      </c>
      <c r="B79" s="90"/>
      <c r="C79" s="31" t="s">
        <v>33</v>
      </c>
      <c r="D79" s="33" t="s">
        <v>43</v>
      </c>
      <c r="E79" s="40" t="s">
        <v>20</v>
      </c>
      <c r="F79" s="40" t="s">
        <v>20</v>
      </c>
      <c r="G79" s="33">
        <v>1</v>
      </c>
      <c r="H79" s="33"/>
      <c r="I79" s="33">
        <f t="shared" si="2"/>
        <v>1</v>
      </c>
      <c r="J79" s="35">
        <v>1200</v>
      </c>
      <c r="K79" s="36">
        <f t="shared" si="3"/>
        <v>1200</v>
      </c>
    </row>
    <row r="80" spans="1:11">
      <c r="A80" s="41" t="s">
        <v>17</v>
      </c>
      <c r="B80" s="90"/>
      <c r="C80" s="31" t="s">
        <v>131</v>
      </c>
      <c r="D80" s="40" t="s">
        <v>20</v>
      </c>
      <c r="E80" s="40" t="s">
        <v>20</v>
      </c>
      <c r="F80" s="40" t="s">
        <v>20</v>
      </c>
      <c r="G80" s="33">
        <v>1</v>
      </c>
      <c r="H80" s="33"/>
      <c r="I80" s="33">
        <f t="shared" si="2"/>
        <v>1</v>
      </c>
      <c r="J80" s="35">
        <v>6500</v>
      </c>
      <c r="K80" s="36">
        <f t="shared" si="3"/>
        <v>6500</v>
      </c>
    </row>
    <row r="81" spans="1:11">
      <c r="A81" s="41" t="s">
        <v>17</v>
      </c>
      <c r="B81" s="90"/>
      <c r="C81" s="31" t="s">
        <v>25</v>
      </c>
      <c r="D81" s="40" t="s">
        <v>20</v>
      </c>
      <c r="E81" s="40" t="s">
        <v>20</v>
      </c>
      <c r="F81" s="40" t="s">
        <v>20</v>
      </c>
      <c r="G81" s="33">
        <v>1</v>
      </c>
      <c r="H81" s="33"/>
      <c r="I81" s="33">
        <f t="shared" si="2"/>
        <v>1</v>
      </c>
      <c r="J81" s="35">
        <v>650</v>
      </c>
      <c r="K81" s="36">
        <f t="shared" si="3"/>
        <v>650</v>
      </c>
    </row>
    <row r="82" spans="1:11">
      <c r="A82" s="41" t="s">
        <v>17</v>
      </c>
      <c r="B82" s="90"/>
      <c r="C82" s="31" t="s">
        <v>146</v>
      </c>
      <c r="D82" s="33" t="s">
        <v>43</v>
      </c>
      <c r="E82" s="40" t="s">
        <v>20</v>
      </c>
      <c r="F82" s="40" t="s">
        <v>20</v>
      </c>
      <c r="G82" s="33">
        <v>1</v>
      </c>
      <c r="H82" s="33"/>
      <c r="I82" s="33">
        <f t="shared" si="2"/>
        <v>1</v>
      </c>
      <c r="J82" s="35">
        <v>55000</v>
      </c>
      <c r="K82" s="36">
        <f t="shared" si="3"/>
        <v>55000</v>
      </c>
    </row>
    <row r="83" spans="1:11">
      <c r="A83" s="41" t="s">
        <v>17</v>
      </c>
      <c r="B83" s="90"/>
      <c r="C83" s="31" t="s">
        <v>26</v>
      </c>
      <c r="D83" s="33" t="s">
        <v>147</v>
      </c>
      <c r="E83" s="40" t="s">
        <v>20</v>
      </c>
      <c r="F83" s="40" t="s">
        <v>20</v>
      </c>
      <c r="G83" s="33">
        <v>1</v>
      </c>
      <c r="H83" s="33"/>
      <c r="I83" s="33">
        <f t="shared" si="2"/>
        <v>1</v>
      </c>
      <c r="J83" s="35">
        <v>650</v>
      </c>
      <c r="K83" s="36">
        <f t="shared" si="3"/>
        <v>650</v>
      </c>
    </row>
    <row r="84" spans="1:11">
      <c r="A84" s="41" t="s">
        <v>17</v>
      </c>
      <c r="B84" s="90"/>
      <c r="C84" s="31" t="s">
        <v>32</v>
      </c>
      <c r="D84" s="33" t="s">
        <v>43</v>
      </c>
      <c r="E84" s="40" t="s">
        <v>20</v>
      </c>
      <c r="F84" s="40" t="s">
        <v>20</v>
      </c>
      <c r="G84" s="33">
        <v>1</v>
      </c>
      <c r="H84" s="33"/>
      <c r="I84" s="33">
        <f t="shared" si="2"/>
        <v>1</v>
      </c>
      <c r="J84" s="35">
        <v>2500</v>
      </c>
      <c r="K84" s="36">
        <f t="shared" si="3"/>
        <v>2500</v>
      </c>
    </row>
    <row r="85" spans="1:11" ht="15.75" thickBot="1">
      <c r="A85" s="42" t="s">
        <v>17</v>
      </c>
      <c r="B85" s="94"/>
      <c r="C85" s="32" t="s">
        <v>148</v>
      </c>
      <c r="D85" s="34" t="s">
        <v>43</v>
      </c>
      <c r="E85" s="43" t="s">
        <v>20</v>
      </c>
      <c r="F85" s="43" t="s">
        <v>20</v>
      </c>
      <c r="G85" s="34">
        <v>1</v>
      </c>
      <c r="H85" s="34"/>
      <c r="I85" s="34">
        <f t="shared" si="2"/>
        <v>1</v>
      </c>
      <c r="J85" s="37">
        <v>10000</v>
      </c>
      <c r="K85" s="38">
        <f t="shared" si="3"/>
        <v>10000</v>
      </c>
    </row>
    <row r="87" spans="1:11" ht="16.5" thickBot="1">
      <c r="A87" s="1" t="s">
        <v>15</v>
      </c>
      <c r="B87" s="1"/>
      <c r="E87" s="2"/>
      <c r="F87" s="3"/>
      <c r="G87" s="4"/>
      <c r="H87" s="4"/>
      <c r="I87" s="4"/>
    </row>
    <row r="88" spans="1:11" ht="15.75" thickBot="1">
      <c r="A88" s="5"/>
      <c r="B88" s="5"/>
      <c r="E88" s="2"/>
      <c r="F88" s="3"/>
      <c r="G88" s="96" t="s">
        <v>16</v>
      </c>
      <c r="H88" s="97"/>
      <c r="I88" s="97"/>
      <c r="J88" s="98"/>
      <c r="K88" s="6">
        <f>SUM(I6:I85)</f>
        <v>80</v>
      </c>
    </row>
    <row r="89" spans="1:11" ht="18.75">
      <c r="A89" s="7" t="s">
        <v>17</v>
      </c>
      <c r="B89" s="99" t="s">
        <v>18</v>
      </c>
      <c r="C89" s="100"/>
      <c r="E89" s="11"/>
      <c r="F89" s="3"/>
      <c r="G89" s="101" t="s">
        <v>19</v>
      </c>
      <c r="H89" s="102"/>
      <c r="I89" s="102"/>
      <c r="J89" s="103"/>
      <c r="K89" s="8">
        <f>SUM(K6:K85)</f>
        <v>4250950</v>
      </c>
    </row>
    <row r="90" spans="1:11" ht="15.75" thickBot="1">
      <c r="A90" s="9" t="s">
        <v>20</v>
      </c>
      <c r="B90" s="83" t="s">
        <v>21</v>
      </c>
      <c r="C90" s="84"/>
      <c r="E90" s="11"/>
      <c r="F90" s="3"/>
      <c r="G90" s="85" t="s">
        <v>22</v>
      </c>
      <c r="H90" s="86"/>
      <c r="I90" s="86"/>
      <c r="J90" s="86"/>
      <c r="K90" s="10">
        <f>K89*0.07</f>
        <v>297566.5</v>
      </c>
    </row>
  </sheetData>
  <mergeCells count="33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88:J88"/>
    <mergeCell ref="B89:C89"/>
    <mergeCell ref="G89:J89"/>
    <mergeCell ref="B90:C90"/>
    <mergeCell ref="G90:J90"/>
    <mergeCell ref="B6:B8"/>
    <mergeCell ref="B9:B16"/>
    <mergeCell ref="B18:B25"/>
    <mergeCell ref="B26:B32"/>
    <mergeCell ref="B33:B34"/>
    <mergeCell ref="B36:B43"/>
    <mergeCell ref="B61:B68"/>
    <mergeCell ref="B69:B74"/>
    <mergeCell ref="B75:B85"/>
    <mergeCell ref="B44:B51"/>
    <mergeCell ref="B52:B60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15" sqref="N15"/>
    </sheetView>
  </sheetViews>
  <sheetFormatPr defaultRowHeight="15"/>
  <cols>
    <col min="1" max="1" width="6.5703125" customWidth="1"/>
    <col min="2" max="2" width="7.42578125" customWidth="1"/>
    <col min="3" max="3" width="17.85546875" customWidth="1"/>
    <col min="4" max="4" width="10.5703125" bestFit="1" customWidth="1"/>
    <col min="5" max="5" width="10.7109375" customWidth="1"/>
    <col min="7" max="7" width="4.5703125" customWidth="1"/>
    <col min="8" max="8" width="4.28515625" customWidth="1"/>
    <col min="9" max="9" width="5.855468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611</v>
      </c>
      <c r="G3" s="90"/>
      <c r="H3" s="90"/>
      <c r="I3" s="90"/>
      <c r="J3" s="90"/>
      <c r="K3" s="121"/>
    </row>
    <row r="4" spans="1:11" ht="24.7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302</v>
      </c>
      <c r="D6" s="33" t="s">
        <v>612</v>
      </c>
      <c r="E6" s="46" t="s">
        <v>20</v>
      </c>
      <c r="F6" s="46" t="s">
        <v>20</v>
      </c>
      <c r="G6" s="33">
        <v>1</v>
      </c>
      <c r="H6" s="33"/>
      <c r="I6" s="33">
        <v>1</v>
      </c>
      <c r="J6" s="35">
        <v>15000</v>
      </c>
      <c r="K6" s="36">
        <f>J6*I6</f>
        <v>15000</v>
      </c>
    </row>
    <row r="7" spans="1:11">
      <c r="A7" s="41" t="s">
        <v>17</v>
      </c>
      <c r="B7" s="39" t="s">
        <v>17</v>
      </c>
      <c r="C7" s="31" t="s">
        <v>33</v>
      </c>
      <c r="D7" s="33" t="s">
        <v>613</v>
      </c>
      <c r="E7" s="46" t="s">
        <v>20</v>
      </c>
      <c r="F7" s="46" t="s">
        <v>20</v>
      </c>
      <c r="G7" s="33">
        <v>1</v>
      </c>
      <c r="H7" s="33"/>
      <c r="I7" s="33">
        <v>1</v>
      </c>
      <c r="J7" s="35">
        <v>1200</v>
      </c>
      <c r="K7" s="36">
        <f t="shared" ref="K7:K9" si="0">J7*I7</f>
        <v>1200</v>
      </c>
    </row>
    <row r="8" spans="1:11">
      <c r="A8" s="41" t="s">
        <v>17</v>
      </c>
      <c r="B8" s="39" t="s">
        <v>17</v>
      </c>
      <c r="C8" s="31" t="s">
        <v>32</v>
      </c>
      <c r="D8" s="33" t="s">
        <v>43</v>
      </c>
      <c r="E8" s="46" t="s">
        <v>20</v>
      </c>
      <c r="F8" s="46" t="s">
        <v>20</v>
      </c>
      <c r="G8" s="33">
        <v>1</v>
      </c>
      <c r="H8" s="33"/>
      <c r="I8" s="33">
        <v>1</v>
      </c>
      <c r="J8" s="35">
        <v>2500</v>
      </c>
      <c r="K8" s="36">
        <f t="shared" si="0"/>
        <v>2500</v>
      </c>
    </row>
    <row r="9" spans="1:11" ht="15.75" thickBot="1">
      <c r="A9" s="42" t="s">
        <v>17</v>
      </c>
      <c r="B9" s="48" t="s">
        <v>17</v>
      </c>
      <c r="C9" s="32" t="s">
        <v>426</v>
      </c>
      <c r="D9" s="34" t="s">
        <v>27</v>
      </c>
      <c r="E9" s="34" t="s">
        <v>28</v>
      </c>
      <c r="F9" s="47" t="s">
        <v>20</v>
      </c>
      <c r="G9" s="34">
        <v>1</v>
      </c>
      <c r="H9" s="34"/>
      <c r="I9" s="34">
        <v>1</v>
      </c>
      <c r="J9" s="37">
        <v>650</v>
      </c>
      <c r="K9" s="38">
        <f t="shared" si="0"/>
        <v>650</v>
      </c>
    </row>
    <row r="11" spans="1:11" ht="16.5" thickBot="1">
      <c r="A11" s="134" t="s">
        <v>15</v>
      </c>
      <c r="B11" s="134"/>
      <c r="E11" s="2"/>
      <c r="F11" s="3"/>
      <c r="G11" s="4"/>
      <c r="H11" s="4"/>
      <c r="I11" s="4"/>
    </row>
    <row r="12" spans="1:11" ht="15.75" thickBot="1">
      <c r="A12" s="5"/>
      <c r="B12" s="50"/>
      <c r="E12" s="2"/>
      <c r="F12" s="3"/>
      <c r="G12" s="96" t="s">
        <v>16</v>
      </c>
      <c r="H12" s="97"/>
      <c r="I12" s="97"/>
      <c r="J12" s="98"/>
      <c r="K12" s="6">
        <f>SUM(I6:I9)</f>
        <v>4</v>
      </c>
    </row>
    <row r="13" spans="1:11" ht="18.75">
      <c r="A13" s="7" t="s">
        <v>17</v>
      </c>
      <c r="B13" s="20" t="s">
        <v>18</v>
      </c>
      <c r="C13" s="21"/>
      <c r="E13" s="11"/>
      <c r="F13" s="3"/>
      <c r="G13" s="101" t="s">
        <v>19</v>
      </c>
      <c r="H13" s="102"/>
      <c r="I13" s="102"/>
      <c r="J13" s="103"/>
      <c r="K13" s="8">
        <f>SUM(K6:K9)</f>
        <v>19350</v>
      </c>
    </row>
    <row r="14" spans="1:11" ht="15.75" thickBot="1">
      <c r="A14" s="9" t="s">
        <v>20</v>
      </c>
      <c r="B14" s="13" t="s">
        <v>21</v>
      </c>
      <c r="C14" s="14"/>
      <c r="E14" s="11"/>
      <c r="F14" s="3"/>
      <c r="G14" s="85" t="s">
        <v>22</v>
      </c>
      <c r="H14" s="86"/>
      <c r="I14" s="86"/>
      <c r="J14" s="86"/>
      <c r="K14" s="10">
        <f>K13*0.07</f>
        <v>1354.5000000000002</v>
      </c>
    </row>
  </sheetData>
  <mergeCells count="21">
    <mergeCell ref="A1:K1"/>
    <mergeCell ref="A2:C2"/>
    <mergeCell ref="D2:G2"/>
    <mergeCell ref="H2:I2"/>
    <mergeCell ref="J2:K2"/>
    <mergeCell ref="A11:B11"/>
    <mergeCell ref="G12:J12"/>
    <mergeCell ref="G13:J13"/>
    <mergeCell ref="G14:J14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Q11" sqref="Q11"/>
    </sheetView>
  </sheetViews>
  <sheetFormatPr defaultRowHeight="15"/>
  <cols>
    <col min="1" max="1" width="6.140625" customWidth="1"/>
    <col min="2" max="2" width="7.28515625" customWidth="1"/>
    <col min="3" max="3" width="16.28515625" customWidth="1"/>
    <col min="4" max="4" width="7.85546875" customWidth="1"/>
    <col min="5" max="5" width="10.42578125" customWidth="1"/>
    <col min="6" max="6" width="16.85546875" customWidth="1"/>
    <col min="7" max="7" width="4.140625" customWidth="1"/>
    <col min="8" max="8" width="3.85546875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42230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614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615</v>
      </c>
      <c r="D6" s="33" t="s">
        <v>616</v>
      </c>
      <c r="E6" s="33" t="s">
        <v>617</v>
      </c>
      <c r="F6" s="33">
        <v>15021036</v>
      </c>
      <c r="G6" s="33">
        <v>1</v>
      </c>
      <c r="H6" s="33"/>
      <c r="I6" s="33">
        <v>1</v>
      </c>
      <c r="J6" s="35">
        <v>80000</v>
      </c>
      <c r="K6" s="36">
        <f>J6*I6</f>
        <v>80000</v>
      </c>
    </row>
    <row r="7" spans="1:11">
      <c r="A7" s="41" t="s">
        <v>17</v>
      </c>
      <c r="B7" s="39" t="s">
        <v>17</v>
      </c>
      <c r="C7" s="31" t="s">
        <v>426</v>
      </c>
      <c r="D7" s="33" t="s">
        <v>43</v>
      </c>
      <c r="E7" s="33" t="s">
        <v>435</v>
      </c>
      <c r="F7" s="40" t="s">
        <v>20</v>
      </c>
      <c r="G7" s="33">
        <v>1</v>
      </c>
      <c r="H7" s="33"/>
      <c r="I7" s="33">
        <v>1</v>
      </c>
      <c r="J7" s="35">
        <v>650</v>
      </c>
      <c r="K7" s="36">
        <f t="shared" ref="K7:K16" si="0">J7*I7</f>
        <v>650</v>
      </c>
    </row>
    <row r="8" spans="1:11">
      <c r="A8" s="41" t="s">
        <v>17</v>
      </c>
      <c r="B8" s="39" t="s">
        <v>17</v>
      </c>
      <c r="C8" s="31" t="s">
        <v>426</v>
      </c>
      <c r="D8" s="33" t="s">
        <v>66</v>
      </c>
      <c r="E8" s="33" t="s">
        <v>618</v>
      </c>
      <c r="F8" s="33">
        <v>5874</v>
      </c>
      <c r="G8" s="33">
        <v>1</v>
      </c>
      <c r="H8" s="33"/>
      <c r="I8" s="33">
        <v>1</v>
      </c>
      <c r="J8" s="35">
        <v>650</v>
      </c>
      <c r="K8" s="36">
        <f t="shared" si="0"/>
        <v>650</v>
      </c>
    </row>
    <row r="9" spans="1:11">
      <c r="A9" s="41" t="s">
        <v>17</v>
      </c>
      <c r="B9" s="39" t="s">
        <v>17</v>
      </c>
      <c r="C9" s="31" t="s">
        <v>426</v>
      </c>
      <c r="D9" s="33" t="s">
        <v>27</v>
      </c>
      <c r="E9" s="33" t="s">
        <v>619</v>
      </c>
      <c r="F9" s="33" t="s">
        <v>622</v>
      </c>
      <c r="G9" s="33">
        <v>1</v>
      </c>
      <c r="H9" s="33"/>
      <c r="I9" s="33">
        <v>1</v>
      </c>
      <c r="J9" s="35">
        <v>650</v>
      </c>
      <c r="K9" s="36">
        <f t="shared" si="0"/>
        <v>650</v>
      </c>
    </row>
    <row r="10" spans="1:11">
      <c r="A10" s="41" t="s">
        <v>17</v>
      </c>
      <c r="B10" s="39" t="s">
        <v>17</v>
      </c>
      <c r="C10" s="31" t="s">
        <v>111</v>
      </c>
      <c r="D10" s="33" t="s">
        <v>118</v>
      </c>
      <c r="E10" s="33" t="s">
        <v>620</v>
      </c>
      <c r="F10" s="40" t="s">
        <v>20</v>
      </c>
      <c r="G10" s="33">
        <v>1</v>
      </c>
      <c r="H10" s="33"/>
      <c r="I10" s="33">
        <v>1</v>
      </c>
      <c r="J10" s="35">
        <v>45000</v>
      </c>
      <c r="K10" s="36">
        <f t="shared" si="0"/>
        <v>45000</v>
      </c>
    </row>
    <row r="11" spans="1:11">
      <c r="A11" s="41" t="s">
        <v>17</v>
      </c>
      <c r="B11" s="39" t="s">
        <v>17</v>
      </c>
      <c r="C11" s="31" t="s">
        <v>32</v>
      </c>
      <c r="D11" s="33" t="s">
        <v>242</v>
      </c>
      <c r="E11" s="40" t="s">
        <v>20</v>
      </c>
      <c r="F11" s="40" t="s">
        <v>20</v>
      </c>
      <c r="G11" s="33">
        <v>1</v>
      </c>
      <c r="H11" s="33"/>
      <c r="I11" s="33">
        <v>1</v>
      </c>
      <c r="J11" s="35">
        <v>2500</v>
      </c>
      <c r="K11" s="36">
        <f t="shared" si="0"/>
        <v>2500</v>
      </c>
    </row>
    <row r="12" spans="1:11">
      <c r="A12" s="41" t="s">
        <v>17</v>
      </c>
      <c r="B12" s="39" t="s">
        <v>17</v>
      </c>
      <c r="C12" s="31" t="s">
        <v>302</v>
      </c>
      <c r="D12" s="33" t="s">
        <v>573</v>
      </c>
      <c r="E12" s="33" t="s">
        <v>621</v>
      </c>
      <c r="F12" s="40" t="s">
        <v>20</v>
      </c>
      <c r="G12" s="33">
        <v>1</v>
      </c>
      <c r="H12" s="33"/>
      <c r="I12" s="33">
        <v>1</v>
      </c>
      <c r="J12" s="35">
        <v>15000</v>
      </c>
      <c r="K12" s="36">
        <f t="shared" si="0"/>
        <v>15000</v>
      </c>
    </row>
    <row r="13" spans="1:11">
      <c r="A13" s="41" t="s">
        <v>17</v>
      </c>
      <c r="B13" s="39" t="s">
        <v>17</v>
      </c>
      <c r="C13" s="31" t="s">
        <v>33</v>
      </c>
      <c r="D13" s="33" t="s">
        <v>306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1200</v>
      </c>
      <c r="K13" s="36">
        <f t="shared" si="0"/>
        <v>1200</v>
      </c>
    </row>
    <row r="14" spans="1:11">
      <c r="A14" s="41" t="s">
        <v>17</v>
      </c>
      <c r="B14" s="39" t="s">
        <v>17</v>
      </c>
      <c r="C14" s="31" t="s">
        <v>131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v>1</v>
      </c>
      <c r="J14" s="35">
        <v>6500</v>
      </c>
      <c r="K14" s="36">
        <f t="shared" si="0"/>
        <v>6500</v>
      </c>
    </row>
    <row r="15" spans="1:11">
      <c r="A15" s="41" t="s">
        <v>17</v>
      </c>
      <c r="B15" s="39" t="s">
        <v>17</v>
      </c>
      <c r="C15" s="31" t="s">
        <v>129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v>1</v>
      </c>
      <c r="J15" s="35">
        <v>14000</v>
      </c>
      <c r="K15" s="36">
        <f t="shared" si="0"/>
        <v>14000</v>
      </c>
    </row>
    <row r="16" spans="1:11" ht="15.75" thickBot="1">
      <c r="A16" s="42" t="s">
        <v>17</v>
      </c>
      <c r="B16" s="48" t="s">
        <v>17</v>
      </c>
      <c r="C16" s="32" t="s">
        <v>129</v>
      </c>
      <c r="D16" s="34" t="s">
        <v>43</v>
      </c>
      <c r="E16" s="43" t="s">
        <v>20</v>
      </c>
      <c r="F16" s="43" t="s">
        <v>20</v>
      </c>
      <c r="G16" s="34">
        <v>1</v>
      </c>
      <c r="H16" s="34"/>
      <c r="I16" s="34">
        <v>1</v>
      </c>
      <c r="J16" s="37">
        <v>14000</v>
      </c>
      <c r="K16" s="38">
        <f t="shared" si="0"/>
        <v>14000</v>
      </c>
    </row>
    <row r="18" spans="1:11" ht="16.5" thickBot="1">
      <c r="A18" s="134" t="s">
        <v>15</v>
      </c>
      <c r="B18" s="134"/>
      <c r="E18" s="2"/>
      <c r="F18" s="3"/>
      <c r="G18" s="4"/>
      <c r="H18" s="4"/>
      <c r="I18" s="4"/>
    </row>
    <row r="19" spans="1:11" ht="15.75" thickBot="1">
      <c r="A19" s="5"/>
      <c r="B19" s="50"/>
      <c r="E19" s="2"/>
      <c r="F19" s="3"/>
      <c r="G19" s="96" t="s">
        <v>16</v>
      </c>
      <c r="H19" s="97"/>
      <c r="I19" s="97"/>
      <c r="J19" s="98"/>
      <c r="K19" s="6">
        <f>SUM(I6:I16)</f>
        <v>11</v>
      </c>
    </row>
    <row r="20" spans="1:11" ht="18.75">
      <c r="A20" s="7" t="s">
        <v>17</v>
      </c>
      <c r="B20" s="20" t="s">
        <v>18</v>
      </c>
      <c r="C20" s="21"/>
      <c r="E20" s="11"/>
      <c r="F20" s="3"/>
      <c r="G20" s="101" t="s">
        <v>19</v>
      </c>
      <c r="H20" s="102"/>
      <c r="I20" s="102"/>
      <c r="J20" s="103"/>
      <c r="K20" s="8">
        <f>SUM(K6:K16)</f>
        <v>180150</v>
      </c>
    </row>
    <row r="21" spans="1:11" ht="15.75" thickBot="1">
      <c r="A21" s="9" t="s">
        <v>20</v>
      </c>
      <c r="B21" s="13" t="s">
        <v>21</v>
      </c>
      <c r="C21" s="14"/>
      <c r="E21" s="11"/>
      <c r="F21" s="3"/>
      <c r="G21" s="85" t="s">
        <v>22</v>
      </c>
      <c r="H21" s="86"/>
      <c r="I21" s="86"/>
      <c r="J21" s="86"/>
      <c r="K21" s="10">
        <f>K20*0.07</f>
        <v>12610.500000000002</v>
      </c>
    </row>
  </sheetData>
  <mergeCells count="21">
    <mergeCell ref="A1:K1"/>
    <mergeCell ref="A2:C2"/>
    <mergeCell ref="D2:G2"/>
    <mergeCell ref="H2:I2"/>
    <mergeCell ref="J2:K2"/>
    <mergeCell ref="A18:B18"/>
    <mergeCell ref="G19:J19"/>
    <mergeCell ref="G20:J20"/>
    <mergeCell ref="G21:J21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Q1" sqref="Q1"/>
    </sheetView>
  </sheetViews>
  <sheetFormatPr defaultRowHeight="15"/>
  <cols>
    <col min="1" max="1" width="5.42578125" customWidth="1"/>
    <col min="2" max="2" width="16.140625" style="45" customWidth="1"/>
    <col min="3" max="3" width="19" customWidth="1"/>
    <col min="4" max="4" width="10.42578125" customWidth="1"/>
    <col min="5" max="5" width="10.85546875" customWidth="1"/>
    <col min="6" max="6" width="8.140625" customWidth="1"/>
    <col min="7" max="8" width="4" customWidth="1"/>
    <col min="9" max="9" width="4.42578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623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62" t="s">
        <v>13</v>
      </c>
      <c r="H5" s="62" t="s">
        <v>14</v>
      </c>
      <c r="I5" s="88"/>
      <c r="J5" s="89"/>
      <c r="K5" s="95"/>
    </row>
    <row r="6" spans="1:11">
      <c r="A6" s="41" t="s">
        <v>17</v>
      </c>
      <c r="B6" s="90" t="s">
        <v>593</v>
      </c>
      <c r="C6" s="31" t="s">
        <v>426</v>
      </c>
      <c r="D6" s="33" t="s">
        <v>27</v>
      </c>
      <c r="E6" s="33" t="s">
        <v>450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32</v>
      </c>
      <c r="D7" s="33" t="s">
        <v>625</v>
      </c>
      <c r="E7" s="40" t="s">
        <v>20</v>
      </c>
      <c r="F7" s="40" t="s">
        <v>20</v>
      </c>
      <c r="G7" s="33">
        <v>1</v>
      </c>
      <c r="H7" s="33"/>
      <c r="I7" s="33">
        <f t="shared" ref="I7:I51" si="0">H7+G7</f>
        <v>1</v>
      </c>
      <c r="J7" s="35">
        <v>2500</v>
      </c>
      <c r="K7" s="36">
        <f t="shared" ref="K7:K51" si="1">J7*I7</f>
        <v>2500</v>
      </c>
    </row>
    <row r="8" spans="1:11">
      <c r="A8" s="41" t="s">
        <v>17</v>
      </c>
      <c r="B8" s="90"/>
      <c r="C8" s="31" t="s">
        <v>426</v>
      </c>
      <c r="D8" s="33" t="s">
        <v>626</v>
      </c>
      <c r="E8" s="33" t="s">
        <v>628</v>
      </c>
      <c r="F8" s="40" t="s">
        <v>20</v>
      </c>
      <c r="G8" s="33">
        <v>1</v>
      </c>
      <c r="H8" s="33"/>
      <c r="I8" s="33">
        <f t="shared" si="0"/>
        <v>1</v>
      </c>
      <c r="J8" s="35">
        <v>650</v>
      </c>
      <c r="K8" s="36">
        <f t="shared" si="1"/>
        <v>650</v>
      </c>
    </row>
    <row r="9" spans="1:11">
      <c r="A9" s="41" t="s">
        <v>17</v>
      </c>
      <c r="B9" s="90"/>
      <c r="C9" s="31" t="s">
        <v>624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90"/>
      <c r="C10" s="31" t="s">
        <v>426</v>
      </c>
      <c r="D10" s="33" t="s">
        <v>27</v>
      </c>
      <c r="E10" s="33" t="s">
        <v>450</v>
      </c>
      <c r="F10" s="40" t="s">
        <v>20</v>
      </c>
      <c r="G10" s="33"/>
      <c r="H10" s="33">
        <v>1</v>
      </c>
      <c r="I10" s="33">
        <f t="shared" si="0"/>
        <v>1</v>
      </c>
      <c r="J10" s="35">
        <v>650</v>
      </c>
      <c r="K10" s="36">
        <f t="shared" si="1"/>
        <v>650</v>
      </c>
    </row>
    <row r="11" spans="1:11">
      <c r="A11" s="41" t="s">
        <v>17</v>
      </c>
      <c r="B11" s="59" t="s">
        <v>37</v>
      </c>
      <c r="C11" s="31" t="s">
        <v>33</v>
      </c>
      <c r="D11" s="40" t="s">
        <v>20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1200</v>
      </c>
      <c r="K11" s="36">
        <f t="shared" si="1"/>
        <v>1200</v>
      </c>
    </row>
    <row r="12" spans="1:11">
      <c r="A12" s="41" t="s">
        <v>17</v>
      </c>
      <c r="B12" s="59" t="s">
        <v>580</v>
      </c>
      <c r="C12" s="31" t="s">
        <v>131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0" t="s">
        <v>488</v>
      </c>
      <c r="C13" s="31" t="s">
        <v>338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150000</v>
      </c>
      <c r="K13" s="36">
        <f t="shared" si="1"/>
        <v>150000</v>
      </c>
    </row>
    <row r="14" spans="1:11">
      <c r="A14" s="41" t="s">
        <v>17</v>
      </c>
      <c r="B14" s="90"/>
      <c r="C14" s="31" t="s">
        <v>33</v>
      </c>
      <c r="D14" s="33" t="s">
        <v>306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>
      <c r="A15" s="41" t="s">
        <v>17</v>
      </c>
      <c r="B15" s="90"/>
      <c r="C15" s="31" t="s">
        <v>131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6500</v>
      </c>
      <c r="K15" s="36">
        <f t="shared" si="1"/>
        <v>6500</v>
      </c>
    </row>
    <row r="16" spans="1:11">
      <c r="A16" s="41" t="s">
        <v>17</v>
      </c>
      <c r="B16" s="90"/>
      <c r="C16" s="31" t="s">
        <v>426</v>
      </c>
      <c r="D16" s="33" t="s">
        <v>627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650</v>
      </c>
      <c r="K16" s="36">
        <f t="shared" si="1"/>
        <v>650</v>
      </c>
    </row>
    <row r="17" spans="1:11">
      <c r="A17" s="41" t="s">
        <v>17</v>
      </c>
      <c r="B17" s="90" t="s">
        <v>260</v>
      </c>
      <c r="C17" s="31" t="s">
        <v>302</v>
      </c>
      <c r="D17" s="33" t="s">
        <v>473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15000</v>
      </c>
      <c r="K17" s="36">
        <f t="shared" si="1"/>
        <v>15000</v>
      </c>
    </row>
    <row r="18" spans="1:11">
      <c r="A18" s="41" t="s">
        <v>17</v>
      </c>
      <c r="B18" s="90"/>
      <c r="C18" s="31" t="s">
        <v>33</v>
      </c>
      <c r="D18" s="33" t="s">
        <v>306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1200</v>
      </c>
      <c r="K18" s="36">
        <f t="shared" si="1"/>
        <v>1200</v>
      </c>
    </row>
    <row r="19" spans="1:11">
      <c r="A19" s="41" t="s">
        <v>17</v>
      </c>
      <c r="B19" s="90"/>
      <c r="C19" s="31" t="s">
        <v>54</v>
      </c>
      <c r="D19" s="33" t="s">
        <v>58</v>
      </c>
      <c r="E19" s="33" t="s">
        <v>629</v>
      </c>
      <c r="F19" s="40" t="s">
        <v>20</v>
      </c>
      <c r="G19" s="33">
        <v>1</v>
      </c>
      <c r="H19" s="33"/>
      <c r="I19" s="33">
        <f t="shared" si="0"/>
        <v>1</v>
      </c>
      <c r="J19" s="35">
        <v>6500</v>
      </c>
      <c r="K19" s="36">
        <f t="shared" si="1"/>
        <v>6500</v>
      </c>
    </row>
    <row r="20" spans="1:11">
      <c r="A20" s="41" t="s">
        <v>17</v>
      </c>
      <c r="B20" s="90"/>
      <c r="C20" s="31" t="s">
        <v>76</v>
      </c>
      <c r="D20" s="33" t="s">
        <v>631</v>
      </c>
      <c r="E20" s="33" t="s">
        <v>535</v>
      </c>
      <c r="F20" s="33">
        <v>1958</v>
      </c>
      <c r="G20" s="33">
        <v>1</v>
      </c>
      <c r="H20" s="33"/>
      <c r="I20" s="33">
        <f t="shared" si="0"/>
        <v>1</v>
      </c>
      <c r="J20" s="35">
        <v>30000</v>
      </c>
      <c r="K20" s="36">
        <f t="shared" si="1"/>
        <v>30000</v>
      </c>
    </row>
    <row r="21" spans="1:11">
      <c r="A21" s="41" t="s">
        <v>17</v>
      </c>
      <c r="B21" s="90"/>
      <c r="C21" s="31" t="s">
        <v>131</v>
      </c>
      <c r="D21" s="33" t="s">
        <v>43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90"/>
      <c r="C22" s="31" t="s">
        <v>630</v>
      </c>
      <c r="D22" s="33" t="s">
        <v>526</v>
      </c>
      <c r="E22" s="33" t="s">
        <v>92</v>
      </c>
      <c r="F22" s="33">
        <v>50162</v>
      </c>
      <c r="G22" s="33">
        <v>1</v>
      </c>
      <c r="H22" s="33"/>
      <c r="I22" s="33">
        <f t="shared" si="0"/>
        <v>1</v>
      </c>
      <c r="J22" s="35">
        <v>200000</v>
      </c>
      <c r="K22" s="36">
        <f t="shared" si="1"/>
        <v>200000</v>
      </c>
    </row>
    <row r="23" spans="1:11">
      <c r="A23" s="41" t="s">
        <v>17</v>
      </c>
      <c r="B23" s="90"/>
      <c r="C23" s="31" t="s">
        <v>55</v>
      </c>
      <c r="D23" s="33" t="s">
        <v>43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375000</v>
      </c>
      <c r="K23" s="36">
        <f t="shared" si="1"/>
        <v>375000</v>
      </c>
    </row>
    <row r="24" spans="1:11">
      <c r="A24" s="41" t="s">
        <v>17</v>
      </c>
      <c r="B24" s="90" t="s">
        <v>71</v>
      </c>
      <c r="C24" s="31" t="s">
        <v>54</v>
      </c>
      <c r="D24" s="33" t="s">
        <v>632</v>
      </c>
      <c r="E24" s="40" t="s">
        <v>20</v>
      </c>
      <c r="F24" s="33" t="s">
        <v>635</v>
      </c>
      <c r="G24" s="33">
        <v>1</v>
      </c>
      <c r="H24" s="33"/>
      <c r="I24" s="33">
        <f t="shared" si="0"/>
        <v>1</v>
      </c>
      <c r="J24" s="35">
        <v>6500</v>
      </c>
      <c r="K24" s="36">
        <f t="shared" si="1"/>
        <v>6500</v>
      </c>
    </row>
    <row r="25" spans="1:11">
      <c r="A25" s="41" t="s">
        <v>17</v>
      </c>
      <c r="B25" s="90"/>
      <c r="C25" s="31" t="s">
        <v>33</v>
      </c>
      <c r="D25" s="33" t="s">
        <v>633</v>
      </c>
      <c r="E25" s="40" t="s">
        <v>20</v>
      </c>
      <c r="F25" s="33">
        <v>1104813</v>
      </c>
      <c r="G25" s="33">
        <v>1</v>
      </c>
      <c r="H25" s="33"/>
      <c r="I25" s="33">
        <f t="shared" si="0"/>
        <v>1</v>
      </c>
      <c r="J25" s="35">
        <v>1200</v>
      </c>
      <c r="K25" s="36">
        <f t="shared" si="1"/>
        <v>1200</v>
      </c>
    </row>
    <row r="26" spans="1:11">
      <c r="A26" s="41" t="s">
        <v>17</v>
      </c>
      <c r="B26" s="90" t="s">
        <v>331</v>
      </c>
      <c r="C26" s="31" t="s">
        <v>426</v>
      </c>
      <c r="D26" s="33" t="s">
        <v>27</v>
      </c>
      <c r="E26" s="33" t="s">
        <v>450</v>
      </c>
      <c r="F26" s="40" t="s">
        <v>20</v>
      </c>
      <c r="G26" s="33">
        <v>1</v>
      </c>
      <c r="H26" s="33"/>
      <c r="I26" s="33">
        <f t="shared" si="0"/>
        <v>1</v>
      </c>
      <c r="J26" s="35">
        <v>650</v>
      </c>
      <c r="K26" s="36">
        <f t="shared" si="1"/>
        <v>650</v>
      </c>
    </row>
    <row r="27" spans="1:11">
      <c r="A27" s="41" t="s">
        <v>17</v>
      </c>
      <c r="B27" s="90"/>
      <c r="C27" s="31" t="s">
        <v>131</v>
      </c>
      <c r="D27" s="33" t="s">
        <v>43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6500</v>
      </c>
      <c r="K27" s="36">
        <f t="shared" si="1"/>
        <v>6500</v>
      </c>
    </row>
    <row r="28" spans="1:11">
      <c r="A28" s="41" t="s">
        <v>17</v>
      </c>
      <c r="B28" s="90"/>
      <c r="C28" s="31" t="s">
        <v>33</v>
      </c>
      <c r="D28" s="33" t="s">
        <v>634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1200</v>
      </c>
      <c r="K28" s="36">
        <f t="shared" si="1"/>
        <v>1200</v>
      </c>
    </row>
    <row r="29" spans="1:11">
      <c r="A29" s="41" t="s">
        <v>17</v>
      </c>
      <c r="B29" s="90"/>
      <c r="C29" s="31" t="s">
        <v>32</v>
      </c>
      <c r="D29" s="33" t="s">
        <v>43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2500</v>
      </c>
      <c r="K29" s="36">
        <f t="shared" si="1"/>
        <v>2500</v>
      </c>
    </row>
    <row r="30" spans="1:11">
      <c r="A30" s="41" t="s">
        <v>17</v>
      </c>
      <c r="B30" s="90"/>
      <c r="C30" s="31" t="s">
        <v>302</v>
      </c>
      <c r="D30" s="33" t="s">
        <v>473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15000</v>
      </c>
      <c r="K30" s="36">
        <f t="shared" si="1"/>
        <v>15000</v>
      </c>
    </row>
    <row r="31" spans="1:11">
      <c r="A31" s="41" t="s">
        <v>17</v>
      </c>
      <c r="B31" s="90" t="s">
        <v>38</v>
      </c>
      <c r="C31" s="31" t="s">
        <v>581</v>
      </c>
      <c r="D31" s="40" t="s">
        <v>20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38000</v>
      </c>
      <c r="K31" s="36">
        <f t="shared" si="1"/>
        <v>38000</v>
      </c>
    </row>
    <row r="32" spans="1:11">
      <c r="A32" s="41" t="s">
        <v>17</v>
      </c>
      <c r="B32" s="90"/>
      <c r="C32" s="31" t="s">
        <v>129</v>
      </c>
      <c r="D32" s="33" t="s">
        <v>43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14000</v>
      </c>
      <c r="K32" s="36">
        <f t="shared" si="1"/>
        <v>14000</v>
      </c>
    </row>
    <row r="33" spans="1:11">
      <c r="A33" s="41" t="s">
        <v>17</v>
      </c>
      <c r="B33" s="90"/>
      <c r="C33" s="31" t="s">
        <v>36</v>
      </c>
      <c r="D33" s="33" t="s">
        <v>636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2500</v>
      </c>
      <c r="K33" s="36">
        <f t="shared" si="1"/>
        <v>2500</v>
      </c>
    </row>
    <row r="34" spans="1:11">
      <c r="A34" s="41" t="s">
        <v>17</v>
      </c>
      <c r="B34" s="90"/>
      <c r="C34" s="31" t="s">
        <v>128</v>
      </c>
      <c r="D34" s="33" t="s">
        <v>43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6500</v>
      </c>
      <c r="K34" s="36">
        <f t="shared" si="1"/>
        <v>6500</v>
      </c>
    </row>
    <row r="35" spans="1:11">
      <c r="A35" s="41" t="s">
        <v>17</v>
      </c>
      <c r="B35" s="90"/>
      <c r="C35" s="31" t="s">
        <v>111</v>
      </c>
      <c r="D35" s="33" t="s">
        <v>453</v>
      </c>
      <c r="E35" s="40" t="s">
        <v>20</v>
      </c>
      <c r="F35" s="33">
        <v>13209083</v>
      </c>
      <c r="G35" s="33">
        <v>1</v>
      </c>
      <c r="H35" s="33"/>
      <c r="I35" s="33">
        <f t="shared" si="0"/>
        <v>1</v>
      </c>
      <c r="J35" s="35">
        <v>45000</v>
      </c>
      <c r="K35" s="36">
        <f t="shared" si="1"/>
        <v>45000</v>
      </c>
    </row>
    <row r="36" spans="1:11">
      <c r="A36" s="41" t="s">
        <v>17</v>
      </c>
      <c r="B36" s="90"/>
      <c r="C36" s="31" t="s">
        <v>35</v>
      </c>
      <c r="D36" s="33" t="s">
        <v>43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6500</v>
      </c>
      <c r="K36" s="36">
        <f t="shared" si="1"/>
        <v>6500</v>
      </c>
    </row>
    <row r="37" spans="1:11">
      <c r="A37" s="41" t="s">
        <v>17</v>
      </c>
      <c r="B37" s="90" t="s">
        <v>731</v>
      </c>
      <c r="C37" s="31" t="s">
        <v>319</v>
      </c>
      <c r="D37" s="33" t="s">
        <v>369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52000</v>
      </c>
      <c r="K37" s="36">
        <f t="shared" si="1"/>
        <v>52000</v>
      </c>
    </row>
    <row r="38" spans="1:11">
      <c r="A38" s="41" t="s">
        <v>17</v>
      </c>
      <c r="B38" s="90"/>
      <c r="C38" s="31" t="s">
        <v>115</v>
      </c>
      <c r="D38" s="33" t="s">
        <v>637</v>
      </c>
      <c r="E38" s="40" t="s">
        <v>20</v>
      </c>
      <c r="F38" s="40" t="s">
        <v>20</v>
      </c>
      <c r="G38" s="33">
        <v>1</v>
      </c>
      <c r="H38" s="33"/>
      <c r="I38" s="33">
        <f t="shared" si="0"/>
        <v>1</v>
      </c>
      <c r="J38" s="35">
        <v>6500</v>
      </c>
      <c r="K38" s="36">
        <f t="shared" si="1"/>
        <v>6500</v>
      </c>
    </row>
    <row r="39" spans="1:11">
      <c r="A39" s="41" t="s">
        <v>17</v>
      </c>
      <c r="B39" s="90"/>
      <c r="C39" s="31" t="s">
        <v>429</v>
      </c>
      <c r="D39" s="33" t="s">
        <v>369</v>
      </c>
      <c r="E39" s="40" t="s">
        <v>20</v>
      </c>
      <c r="F39" s="40" t="s">
        <v>20</v>
      </c>
      <c r="G39" s="33">
        <v>1</v>
      </c>
      <c r="H39" s="33"/>
      <c r="I39" s="33">
        <f t="shared" si="0"/>
        <v>1</v>
      </c>
      <c r="J39" s="35">
        <v>80000</v>
      </c>
      <c r="K39" s="36">
        <f t="shared" si="1"/>
        <v>80000</v>
      </c>
    </row>
    <row r="40" spans="1:11">
      <c r="A40" s="41" t="s">
        <v>17</v>
      </c>
      <c r="B40" s="90"/>
      <c r="C40" s="31" t="s">
        <v>35</v>
      </c>
      <c r="D40" s="33" t="s">
        <v>43</v>
      </c>
      <c r="E40" s="40" t="s">
        <v>20</v>
      </c>
      <c r="F40" s="40" t="s">
        <v>20</v>
      </c>
      <c r="G40" s="33">
        <v>1</v>
      </c>
      <c r="H40" s="33"/>
      <c r="I40" s="33">
        <f t="shared" si="0"/>
        <v>1</v>
      </c>
      <c r="J40" s="35">
        <v>6500</v>
      </c>
      <c r="K40" s="36">
        <f t="shared" si="1"/>
        <v>6500</v>
      </c>
    </row>
    <row r="41" spans="1:11">
      <c r="A41" s="41" t="s">
        <v>17</v>
      </c>
      <c r="B41" s="90" t="s">
        <v>39</v>
      </c>
      <c r="C41" s="31" t="s">
        <v>40</v>
      </c>
      <c r="D41" s="33" t="s">
        <v>348</v>
      </c>
      <c r="E41" s="40" t="s">
        <v>20</v>
      </c>
      <c r="F41" s="40" t="s">
        <v>20</v>
      </c>
      <c r="G41" s="33">
        <v>1</v>
      </c>
      <c r="H41" s="33"/>
      <c r="I41" s="33">
        <f t="shared" si="0"/>
        <v>1</v>
      </c>
      <c r="J41" s="35">
        <v>250000</v>
      </c>
      <c r="K41" s="36">
        <f t="shared" si="1"/>
        <v>250000</v>
      </c>
    </row>
    <row r="42" spans="1:11">
      <c r="A42" s="41" t="s">
        <v>17</v>
      </c>
      <c r="B42" s="90"/>
      <c r="C42" s="31" t="s">
        <v>41</v>
      </c>
      <c r="D42" s="33" t="s">
        <v>67</v>
      </c>
      <c r="E42" s="40" t="s">
        <v>20</v>
      </c>
      <c r="F42" s="40" t="s">
        <v>20</v>
      </c>
      <c r="G42" s="33">
        <v>1</v>
      </c>
      <c r="H42" s="33"/>
      <c r="I42" s="33">
        <f t="shared" si="0"/>
        <v>1</v>
      </c>
      <c r="J42" s="35">
        <v>250000</v>
      </c>
      <c r="K42" s="36">
        <f t="shared" si="1"/>
        <v>250000</v>
      </c>
    </row>
    <row r="43" spans="1:11">
      <c r="A43" s="41" t="s">
        <v>17</v>
      </c>
      <c r="B43" s="90"/>
      <c r="C43" s="31" t="s">
        <v>36</v>
      </c>
      <c r="D43" s="33" t="s">
        <v>102</v>
      </c>
      <c r="E43" s="40" t="s">
        <v>20</v>
      </c>
      <c r="F43" s="40" t="s">
        <v>20</v>
      </c>
      <c r="G43" s="33">
        <v>1</v>
      </c>
      <c r="H43" s="33"/>
      <c r="I43" s="33">
        <f t="shared" si="0"/>
        <v>1</v>
      </c>
      <c r="J43" s="35">
        <v>2500</v>
      </c>
      <c r="K43" s="36">
        <f t="shared" si="1"/>
        <v>2500</v>
      </c>
    </row>
    <row r="44" spans="1:11">
      <c r="A44" s="41" t="s">
        <v>17</v>
      </c>
      <c r="B44" s="90"/>
      <c r="C44" s="31" t="s">
        <v>624</v>
      </c>
      <c r="D44" s="33" t="s">
        <v>43</v>
      </c>
      <c r="E44" s="40" t="s">
        <v>20</v>
      </c>
      <c r="F44" s="40" t="s">
        <v>20</v>
      </c>
      <c r="G44" s="33">
        <v>1</v>
      </c>
      <c r="H44" s="33"/>
      <c r="I44" s="33">
        <f t="shared" si="0"/>
        <v>1</v>
      </c>
      <c r="J44" s="35">
        <v>2500</v>
      </c>
      <c r="K44" s="36">
        <f t="shared" si="1"/>
        <v>2500</v>
      </c>
    </row>
    <row r="45" spans="1:11">
      <c r="A45" s="41" t="s">
        <v>17</v>
      </c>
      <c r="B45" s="90"/>
      <c r="C45" s="31" t="s">
        <v>32</v>
      </c>
      <c r="D45" s="33" t="s">
        <v>242</v>
      </c>
      <c r="E45" s="40" t="s">
        <v>20</v>
      </c>
      <c r="F45" s="40" t="s">
        <v>20</v>
      </c>
      <c r="G45" s="33">
        <v>1</v>
      </c>
      <c r="H45" s="33"/>
      <c r="I45" s="33">
        <f t="shared" si="0"/>
        <v>1</v>
      </c>
      <c r="J45" s="35">
        <v>2500</v>
      </c>
      <c r="K45" s="36">
        <f t="shared" si="1"/>
        <v>2500</v>
      </c>
    </row>
    <row r="46" spans="1:11">
      <c r="A46" s="41" t="s">
        <v>17</v>
      </c>
      <c r="B46" s="90" t="s">
        <v>487</v>
      </c>
      <c r="C46" s="31" t="s">
        <v>492</v>
      </c>
      <c r="D46" s="33" t="s">
        <v>499</v>
      </c>
      <c r="E46" s="33" t="s">
        <v>638</v>
      </c>
      <c r="F46" s="33" t="s">
        <v>639</v>
      </c>
      <c r="G46" s="33">
        <v>1</v>
      </c>
      <c r="H46" s="33"/>
      <c r="I46" s="33">
        <f t="shared" si="0"/>
        <v>1</v>
      </c>
      <c r="J46" s="35">
        <v>450000</v>
      </c>
      <c r="K46" s="36">
        <f t="shared" si="1"/>
        <v>450000</v>
      </c>
    </row>
    <row r="47" spans="1:11">
      <c r="A47" s="41" t="s">
        <v>17</v>
      </c>
      <c r="B47" s="90"/>
      <c r="C47" s="31" t="s">
        <v>492</v>
      </c>
      <c r="D47" s="33" t="s">
        <v>499</v>
      </c>
      <c r="E47" s="33">
        <v>5305</v>
      </c>
      <c r="F47" s="33">
        <v>1125</v>
      </c>
      <c r="G47" s="33"/>
      <c r="H47" s="33">
        <v>1</v>
      </c>
      <c r="I47" s="33">
        <f t="shared" si="0"/>
        <v>1</v>
      </c>
      <c r="J47" s="35">
        <v>450000</v>
      </c>
      <c r="K47" s="36">
        <f t="shared" si="1"/>
        <v>450000</v>
      </c>
    </row>
    <row r="48" spans="1:11">
      <c r="A48" s="41" t="s">
        <v>17</v>
      </c>
      <c r="B48" s="90" t="s">
        <v>39</v>
      </c>
      <c r="C48" s="31" t="s">
        <v>41</v>
      </c>
      <c r="D48" s="33" t="s">
        <v>348</v>
      </c>
      <c r="E48" s="40" t="s">
        <v>20</v>
      </c>
      <c r="F48" s="40" t="s">
        <v>20</v>
      </c>
      <c r="G48" s="33">
        <v>1</v>
      </c>
      <c r="H48" s="33"/>
      <c r="I48" s="33">
        <f t="shared" si="0"/>
        <v>1</v>
      </c>
      <c r="J48" s="35">
        <v>250000</v>
      </c>
      <c r="K48" s="36">
        <f t="shared" si="1"/>
        <v>250000</v>
      </c>
    </row>
    <row r="49" spans="1:11">
      <c r="A49" s="41" t="s">
        <v>17</v>
      </c>
      <c r="B49" s="90"/>
      <c r="C49" s="31" t="s">
        <v>40</v>
      </c>
      <c r="D49" s="33" t="s">
        <v>348</v>
      </c>
      <c r="E49" s="40" t="s">
        <v>20</v>
      </c>
      <c r="F49" s="40" t="s">
        <v>20</v>
      </c>
      <c r="G49" s="33"/>
      <c r="H49" s="33">
        <v>1</v>
      </c>
      <c r="I49" s="33">
        <f t="shared" si="0"/>
        <v>1</v>
      </c>
      <c r="J49" s="35">
        <v>250000</v>
      </c>
      <c r="K49" s="36">
        <f t="shared" si="1"/>
        <v>250000</v>
      </c>
    </row>
    <row r="50" spans="1:11">
      <c r="A50" s="41" t="s">
        <v>17</v>
      </c>
      <c r="B50" s="90"/>
      <c r="C50" s="31" t="s">
        <v>41</v>
      </c>
      <c r="D50" s="33" t="s">
        <v>67</v>
      </c>
      <c r="E50" s="33" t="s">
        <v>640</v>
      </c>
      <c r="F50" s="33" t="s">
        <v>641</v>
      </c>
      <c r="G50" s="33">
        <v>1</v>
      </c>
      <c r="H50" s="33"/>
      <c r="I50" s="33">
        <f t="shared" si="0"/>
        <v>1</v>
      </c>
      <c r="J50" s="35">
        <v>250000</v>
      </c>
      <c r="K50" s="36">
        <f t="shared" si="1"/>
        <v>250000</v>
      </c>
    </row>
    <row r="51" spans="1:11" ht="15.75" thickBot="1">
      <c r="A51" s="42" t="s">
        <v>17</v>
      </c>
      <c r="B51" s="94"/>
      <c r="C51" s="32" t="s">
        <v>32</v>
      </c>
      <c r="D51" s="34" t="s">
        <v>242</v>
      </c>
      <c r="E51" s="43" t="s">
        <v>20</v>
      </c>
      <c r="F51" s="43" t="s">
        <v>20</v>
      </c>
      <c r="G51" s="34">
        <v>1</v>
      </c>
      <c r="H51" s="34"/>
      <c r="I51" s="34">
        <f t="shared" si="0"/>
        <v>1</v>
      </c>
      <c r="J51" s="37">
        <v>2500</v>
      </c>
      <c r="K51" s="38">
        <f t="shared" si="1"/>
        <v>2500</v>
      </c>
    </row>
    <row r="52" spans="1:11" ht="15" customHeight="1" thickBot="1">
      <c r="A52" s="79"/>
      <c r="B52" s="138" t="s">
        <v>642</v>
      </c>
      <c r="C52" s="138"/>
      <c r="D52" s="138"/>
      <c r="E52" s="138"/>
      <c r="F52" s="138"/>
      <c r="G52" s="80"/>
      <c r="H52" s="80"/>
      <c r="I52" s="81"/>
      <c r="J52" s="81"/>
      <c r="K52" s="82"/>
    </row>
    <row r="53" spans="1:11" ht="15" customHeight="1">
      <c r="B53" s="57"/>
      <c r="C53" s="27"/>
      <c r="D53" s="27"/>
      <c r="E53" s="27"/>
      <c r="F53" s="27"/>
      <c r="G53" s="27"/>
      <c r="H53" s="27"/>
    </row>
    <row r="54" spans="1:11" ht="15" customHeight="1" thickBot="1">
      <c r="A54" s="134" t="s">
        <v>15</v>
      </c>
      <c r="B54" s="134"/>
      <c r="E54" s="2"/>
      <c r="F54" s="3"/>
      <c r="G54" s="4"/>
      <c r="H54" s="4"/>
      <c r="I54" s="4"/>
    </row>
    <row r="55" spans="1:11" ht="15" customHeight="1" thickBot="1">
      <c r="A55" s="5"/>
      <c r="B55" s="50"/>
      <c r="E55" s="2"/>
      <c r="F55" s="3"/>
      <c r="G55" s="96" t="s">
        <v>16</v>
      </c>
      <c r="H55" s="97"/>
      <c r="I55" s="97"/>
      <c r="J55" s="98"/>
      <c r="K55" s="6">
        <f>SUM(I6:I51)</f>
        <v>46</v>
      </c>
    </row>
    <row r="56" spans="1:11" ht="18.75">
      <c r="A56" s="7" t="s">
        <v>17</v>
      </c>
      <c r="B56" s="20" t="s">
        <v>18</v>
      </c>
      <c r="C56" s="21"/>
      <c r="E56" s="11"/>
      <c r="F56" s="3"/>
      <c r="G56" s="101" t="s">
        <v>19</v>
      </c>
      <c r="H56" s="102"/>
      <c r="I56" s="102"/>
      <c r="J56" s="103"/>
      <c r="K56" s="8">
        <f>SUM(K6:K51)</f>
        <v>3258250</v>
      </c>
    </row>
    <row r="57" spans="1:11" ht="15.75" thickBot="1">
      <c r="A57" s="9" t="s">
        <v>20</v>
      </c>
      <c r="B57" s="13" t="s">
        <v>21</v>
      </c>
      <c r="C57" s="14"/>
      <c r="E57" s="11"/>
      <c r="F57" s="3"/>
      <c r="G57" s="85" t="s">
        <v>22</v>
      </c>
      <c r="H57" s="86"/>
      <c r="I57" s="86"/>
      <c r="J57" s="86"/>
      <c r="K57" s="10">
        <f>K56*0.07</f>
        <v>228077.50000000003</v>
      </c>
    </row>
  </sheetData>
  <mergeCells count="32">
    <mergeCell ref="B6:B10"/>
    <mergeCell ref="B13:B16"/>
    <mergeCell ref="E4:E5"/>
    <mergeCell ref="F4:F5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  <mergeCell ref="B17:B23"/>
    <mergeCell ref="B24:B25"/>
    <mergeCell ref="B26:B30"/>
    <mergeCell ref="B31:B36"/>
    <mergeCell ref="B37:B40"/>
    <mergeCell ref="G56:J56"/>
    <mergeCell ref="G57:J57"/>
    <mergeCell ref="B41:B45"/>
    <mergeCell ref="B46:B47"/>
    <mergeCell ref="B48:B51"/>
    <mergeCell ref="A54:B54"/>
    <mergeCell ref="G55:J55"/>
    <mergeCell ref="B52:F5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Q10" sqref="Q10"/>
    </sheetView>
  </sheetViews>
  <sheetFormatPr defaultRowHeight="15"/>
  <cols>
    <col min="1" max="1" width="6.28515625" customWidth="1"/>
    <col min="2" max="2" width="13.85546875" style="45" customWidth="1"/>
    <col min="3" max="3" width="19.140625" customWidth="1"/>
    <col min="4" max="4" width="11.28515625" customWidth="1"/>
    <col min="5" max="6" width="10.5703125" customWidth="1"/>
    <col min="7" max="7" width="4.5703125" customWidth="1"/>
    <col min="8" max="8" width="4" customWidth="1"/>
    <col min="9" max="9" width="4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643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593</v>
      </c>
      <c r="C6" s="31" t="s">
        <v>426</v>
      </c>
      <c r="D6" s="33" t="s">
        <v>27</v>
      </c>
      <c r="E6" s="33" t="s">
        <v>450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32</v>
      </c>
      <c r="D7" s="33" t="s">
        <v>644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2500</v>
      </c>
      <c r="K7" s="36">
        <f t="shared" ref="K7:K45" si="0">J7*I7</f>
        <v>2500</v>
      </c>
    </row>
    <row r="8" spans="1:11">
      <c r="A8" s="41" t="s">
        <v>17</v>
      </c>
      <c r="B8" s="90"/>
      <c r="C8" s="31" t="s">
        <v>302</v>
      </c>
      <c r="D8" s="33" t="s">
        <v>473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15000</v>
      </c>
      <c r="K8" s="36">
        <f t="shared" si="0"/>
        <v>15000</v>
      </c>
    </row>
    <row r="9" spans="1:11">
      <c r="A9" s="41" t="s">
        <v>17</v>
      </c>
      <c r="B9" s="90" t="s">
        <v>260</v>
      </c>
      <c r="C9" s="31" t="s">
        <v>55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v>1</v>
      </c>
      <c r="J9" s="35">
        <v>375000</v>
      </c>
      <c r="K9" s="36">
        <f t="shared" si="0"/>
        <v>375000</v>
      </c>
    </row>
    <row r="10" spans="1:11">
      <c r="A10" s="41" t="s">
        <v>17</v>
      </c>
      <c r="B10" s="90"/>
      <c r="C10" s="31" t="s">
        <v>33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v>1</v>
      </c>
      <c r="J10" s="35">
        <v>1200</v>
      </c>
      <c r="K10" s="36">
        <f t="shared" si="0"/>
        <v>1200</v>
      </c>
    </row>
    <row r="11" spans="1:11">
      <c r="A11" s="41" t="s">
        <v>17</v>
      </c>
      <c r="B11" s="90"/>
      <c r="C11" s="31" t="s">
        <v>54</v>
      </c>
      <c r="D11" s="33" t="s">
        <v>306</v>
      </c>
      <c r="E11" s="40" t="s">
        <v>20</v>
      </c>
      <c r="F11" s="40" t="s">
        <v>20</v>
      </c>
      <c r="G11" s="33">
        <v>1</v>
      </c>
      <c r="H11" s="33"/>
      <c r="I11" s="33">
        <v>1</v>
      </c>
      <c r="J11" s="35">
        <v>6500</v>
      </c>
      <c r="K11" s="36">
        <f t="shared" si="0"/>
        <v>6500</v>
      </c>
    </row>
    <row r="12" spans="1:11">
      <c r="A12" s="41" t="s">
        <v>17</v>
      </c>
      <c r="B12" s="90"/>
      <c r="C12" s="31" t="s">
        <v>76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v>1</v>
      </c>
      <c r="J12" s="35">
        <v>30000</v>
      </c>
      <c r="K12" s="36">
        <f t="shared" si="0"/>
        <v>30000</v>
      </c>
    </row>
    <row r="13" spans="1:11">
      <c r="A13" s="41" t="s">
        <v>17</v>
      </c>
      <c r="B13" s="90"/>
      <c r="C13" s="31" t="s">
        <v>54</v>
      </c>
      <c r="D13" s="33" t="s">
        <v>58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6500</v>
      </c>
      <c r="K13" s="36">
        <f t="shared" si="0"/>
        <v>6500</v>
      </c>
    </row>
    <row r="14" spans="1:11">
      <c r="A14" s="41" t="s">
        <v>17</v>
      </c>
      <c r="B14" s="90" t="s">
        <v>39</v>
      </c>
      <c r="C14" s="31" t="s">
        <v>41</v>
      </c>
      <c r="D14" s="33" t="s">
        <v>348</v>
      </c>
      <c r="E14" s="33" t="s">
        <v>646</v>
      </c>
      <c r="F14" s="33">
        <v>91009208</v>
      </c>
      <c r="G14" s="33">
        <v>1</v>
      </c>
      <c r="H14" s="33"/>
      <c r="I14" s="33">
        <v>1</v>
      </c>
      <c r="J14" s="35">
        <v>250000</v>
      </c>
      <c r="K14" s="36">
        <f t="shared" si="0"/>
        <v>250000</v>
      </c>
    </row>
    <row r="15" spans="1:11">
      <c r="A15" s="41" t="s">
        <v>17</v>
      </c>
      <c r="B15" s="90"/>
      <c r="C15" s="31" t="s">
        <v>40</v>
      </c>
      <c r="D15" s="33" t="s">
        <v>67</v>
      </c>
      <c r="E15" s="40" t="s">
        <v>20</v>
      </c>
      <c r="F15" s="40" t="s">
        <v>20</v>
      </c>
      <c r="G15" s="33">
        <v>1</v>
      </c>
      <c r="H15" s="33"/>
      <c r="I15" s="33">
        <v>1</v>
      </c>
      <c r="J15" s="35">
        <v>250000</v>
      </c>
      <c r="K15" s="36">
        <f t="shared" si="0"/>
        <v>250000</v>
      </c>
    </row>
    <row r="16" spans="1:11">
      <c r="A16" s="41" t="s">
        <v>17</v>
      </c>
      <c r="B16" s="90"/>
      <c r="C16" s="31" t="s">
        <v>32</v>
      </c>
      <c r="D16" s="33" t="s">
        <v>644</v>
      </c>
      <c r="E16" s="40" t="s">
        <v>20</v>
      </c>
      <c r="F16" s="40" t="s">
        <v>20</v>
      </c>
      <c r="G16" s="33">
        <v>1</v>
      </c>
      <c r="H16" s="33"/>
      <c r="I16" s="33">
        <v>1</v>
      </c>
      <c r="J16" s="35">
        <v>2500</v>
      </c>
      <c r="K16" s="36">
        <f t="shared" si="0"/>
        <v>2500</v>
      </c>
    </row>
    <row r="17" spans="1:11">
      <c r="A17" s="41" t="s">
        <v>17</v>
      </c>
      <c r="B17" s="90"/>
      <c r="C17" s="31" t="s">
        <v>131</v>
      </c>
      <c r="D17" s="33" t="s">
        <v>645</v>
      </c>
      <c r="E17" s="40" t="s">
        <v>20</v>
      </c>
      <c r="F17" s="40" t="s">
        <v>20</v>
      </c>
      <c r="G17" s="33">
        <v>1</v>
      </c>
      <c r="H17" s="33"/>
      <c r="I17" s="33">
        <v>1</v>
      </c>
      <c r="J17" s="35">
        <v>6500</v>
      </c>
      <c r="K17" s="36">
        <f t="shared" si="0"/>
        <v>6500</v>
      </c>
    </row>
    <row r="18" spans="1:11">
      <c r="A18" s="41" t="s">
        <v>17</v>
      </c>
      <c r="B18" s="90"/>
      <c r="C18" s="31" t="s">
        <v>131</v>
      </c>
      <c r="D18" s="40" t="s">
        <v>20</v>
      </c>
      <c r="E18" s="40" t="s">
        <v>20</v>
      </c>
      <c r="F18" s="40" t="s">
        <v>20</v>
      </c>
      <c r="G18" s="33">
        <v>1</v>
      </c>
      <c r="H18" s="33"/>
      <c r="I18" s="33">
        <v>1</v>
      </c>
      <c r="J18" s="35">
        <v>6500</v>
      </c>
      <c r="K18" s="36">
        <f t="shared" si="0"/>
        <v>6500</v>
      </c>
    </row>
    <row r="19" spans="1:11">
      <c r="A19" s="41" t="s">
        <v>17</v>
      </c>
      <c r="B19" s="90" t="s">
        <v>647</v>
      </c>
      <c r="C19" s="31" t="s">
        <v>131</v>
      </c>
      <c r="D19" s="33" t="s">
        <v>43</v>
      </c>
      <c r="E19" s="40" t="s">
        <v>20</v>
      </c>
      <c r="F19" s="40" t="s">
        <v>20</v>
      </c>
      <c r="G19" s="33">
        <v>1</v>
      </c>
      <c r="H19" s="33"/>
      <c r="I19" s="33">
        <v>1</v>
      </c>
      <c r="J19" s="35">
        <v>6500</v>
      </c>
      <c r="K19" s="36">
        <f t="shared" si="0"/>
        <v>6500</v>
      </c>
    </row>
    <row r="20" spans="1:11">
      <c r="A20" s="41" t="s">
        <v>17</v>
      </c>
      <c r="B20" s="90"/>
      <c r="C20" s="31" t="s">
        <v>33</v>
      </c>
      <c r="D20" s="33" t="s">
        <v>306</v>
      </c>
      <c r="E20" s="40" t="s">
        <v>20</v>
      </c>
      <c r="F20" s="40" t="s">
        <v>20</v>
      </c>
      <c r="G20" s="33">
        <v>1</v>
      </c>
      <c r="H20" s="33"/>
      <c r="I20" s="33">
        <v>1</v>
      </c>
      <c r="J20" s="35">
        <v>1200</v>
      </c>
      <c r="K20" s="36">
        <f t="shared" si="0"/>
        <v>1200</v>
      </c>
    </row>
    <row r="21" spans="1:11">
      <c r="A21" s="41" t="s">
        <v>17</v>
      </c>
      <c r="B21" s="90"/>
      <c r="C21" s="31" t="s">
        <v>111</v>
      </c>
      <c r="D21" s="33" t="s">
        <v>43</v>
      </c>
      <c r="E21" s="33" t="s">
        <v>650</v>
      </c>
      <c r="F21" s="33">
        <v>51150949</v>
      </c>
      <c r="G21" s="33">
        <v>1</v>
      </c>
      <c r="H21" s="33"/>
      <c r="I21" s="33">
        <v>1</v>
      </c>
      <c r="J21" s="35">
        <v>45000</v>
      </c>
      <c r="K21" s="36">
        <f t="shared" si="0"/>
        <v>45000</v>
      </c>
    </row>
    <row r="22" spans="1:11">
      <c r="A22" s="41" t="s">
        <v>17</v>
      </c>
      <c r="B22" s="90" t="s">
        <v>79</v>
      </c>
      <c r="C22" s="31" t="s">
        <v>33</v>
      </c>
      <c r="D22" s="33" t="s">
        <v>306</v>
      </c>
      <c r="E22" s="40" t="s">
        <v>20</v>
      </c>
      <c r="F22" s="40" t="s">
        <v>20</v>
      </c>
      <c r="G22" s="33">
        <v>1</v>
      </c>
      <c r="H22" s="33"/>
      <c r="I22" s="33">
        <v>1</v>
      </c>
      <c r="J22" s="35">
        <v>1200</v>
      </c>
      <c r="K22" s="36">
        <f t="shared" si="0"/>
        <v>1200</v>
      </c>
    </row>
    <row r="23" spans="1:11">
      <c r="A23" s="41" t="s">
        <v>17</v>
      </c>
      <c r="B23" s="90"/>
      <c r="C23" s="31" t="s">
        <v>338</v>
      </c>
      <c r="D23" s="33" t="s">
        <v>162</v>
      </c>
      <c r="E23" s="33" t="s">
        <v>651</v>
      </c>
      <c r="F23" s="33">
        <v>66956</v>
      </c>
      <c r="G23" s="33">
        <v>1</v>
      </c>
      <c r="H23" s="33"/>
      <c r="I23" s="33">
        <v>1</v>
      </c>
      <c r="J23" s="35">
        <v>150000</v>
      </c>
      <c r="K23" s="36">
        <f t="shared" si="0"/>
        <v>150000</v>
      </c>
    </row>
    <row r="24" spans="1:11">
      <c r="A24" s="41" t="s">
        <v>17</v>
      </c>
      <c r="B24" s="90"/>
      <c r="C24" s="31" t="s">
        <v>131</v>
      </c>
      <c r="D24" s="33" t="s">
        <v>43</v>
      </c>
      <c r="E24" s="40" t="s">
        <v>20</v>
      </c>
      <c r="F24" s="40" t="s">
        <v>20</v>
      </c>
      <c r="G24" s="33">
        <v>1</v>
      </c>
      <c r="H24" s="33"/>
      <c r="I24" s="33">
        <v>1</v>
      </c>
      <c r="J24" s="35">
        <v>6500</v>
      </c>
      <c r="K24" s="36">
        <f t="shared" si="0"/>
        <v>6500</v>
      </c>
    </row>
    <row r="25" spans="1:11">
      <c r="A25" s="41" t="s">
        <v>17</v>
      </c>
      <c r="B25" s="90" t="s">
        <v>38</v>
      </c>
      <c r="C25" s="31" t="s">
        <v>581</v>
      </c>
      <c r="D25" s="33" t="s">
        <v>333</v>
      </c>
      <c r="E25" s="40" t="s">
        <v>20</v>
      </c>
      <c r="F25" s="40" t="s">
        <v>20</v>
      </c>
      <c r="G25" s="33">
        <v>1</v>
      </c>
      <c r="H25" s="33"/>
      <c r="I25" s="33">
        <v>1</v>
      </c>
      <c r="J25" s="35">
        <v>38000</v>
      </c>
      <c r="K25" s="36">
        <f t="shared" si="0"/>
        <v>38000</v>
      </c>
    </row>
    <row r="26" spans="1:11">
      <c r="A26" s="41" t="s">
        <v>17</v>
      </c>
      <c r="B26" s="90"/>
      <c r="C26" s="31" t="s">
        <v>129</v>
      </c>
      <c r="D26" s="33" t="s">
        <v>43</v>
      </c>
      <c r="E26" s="40" t="s">
        <v>20</v>
      </c>
      <c r="F26" s="40" t="s">
        <v>20</v>
      </c>
      <c r="G26" s="33">
        <v>1</v>
      </c>
      <c r="H26" s="33"/>
      <c r="I26" s="33">
        <v>1</v>
      </c>
      <c r="J26" s="35">
        <v>14000</v>
      </c>
      <c r="K26" s="36">
        <f t="shared" si="0"/>
        <v>14000</v>
      </c>
    </row>
    <row r="27" spans="1:11">
      <c r="A27" s="41" t="s">
        <v>17</v>
      </c>
      <c r="B27" s="90"/>
      <c r="C27" s="31" t="s">
        <v>36</v>
      </c>
      <c r="D27" s="33" t="s">
        <v>45</v>
      </c>
      <c r="E27" s="40" t="s">
        <v>20</v>
      </c>
      <c r="F27" s="40" t="s">
        <v>20</v>
      </c>
      <c r="G27" s="33">
        <v>1</v>
      </c>
      <c r="H27" s="33"/>
      <c r="I27" s="33">
        <v>1</v>
      </c>
      <c r="J27" s="35">
        <v>2500</v>
      </c>
      <c r="K27" s="36">
        <f t="shared" si="0"/>
        <v>2500</v>
      </c>
    </row>
    <row r="28" spans="1:11">
      <c r="A28" s="41" t="s">
        <v>17</v>
      </c>
      <c r="B28" s="90"/>
      <c r="C28" s="31" t="s">
        <v>35</v>
      </c>
      <c r="D28" s="33" t="s">
        <v>648</v>
      </c>
      <c r="E28" s="33" t="s">
        <v>652</v>
      </c>
      <c r="F28" s="33" t="s">
        <v>653</v>
      </c>
      <c r="G28" s="33">
        <v>1</v>
      </c>
      <c r="H28" s="33"/>
      <c r="I28" s="33">
        <v>1</v>
      </c>
      <c r="J28" s="35">
        <v>6500</v>
      </c>
      <c r="K28" s="36">
        <f t="shared" si="0"/>
        <v>6500</v>
      </c>
    </row>
    <row r="29" spans="1:11">
      <c r="A29" s="41" t="s">
        <v>17</v>
      </c>
      <c r="B29" s="90"/>
      <c r="C29" s="31" t="s">
        <v>128</v>
      </c>
      <c r="D29" s="33" t="s">
        <v>43</v>
      </c>
      <c r="E29" s="40" t="s">
        <v>20</v>
      </c>
      <c r="F29" s="40" t="s">
        <v>20</v>
      </c>
      <c r="G29" s="33">
        <v>1</v>
      </c>
      <c r="H29" s="33"/>
      <c r="I29" s="33">
        <v>1</v>
      </c>
      <c r="J29" s="35">
        <v>6500</v>
      </c>
      <c r="K29" s="36">
        <f t="shared" si="0"/>
        <v>6500</v>
      </c>
    </row>
    <row r="30" spans="1:11">
      <c r="A30" s="41" t="s">
        <v>17</v>
      </c>
      <c r="B30" s="90"/>
      <c r="C30" s="31" t="s">
        <v>137</v>
      </c>
      <c r="D30" s="33" t="s">
        <v>649</v>
      </c>
      <c r="E30" s="40" t="s">
        <v>20</v>
      </c>
      <c r="F30" s="40" t="s">
        <v>20</v>
      </c>
      <c r="G30" s="33">
        <v>1</v>
      </c>
      <c r="H30" s="33"/>
      <c r="I30" s="33">
        <v>1</v>
      </c>
      <c r="J30" s="35">
        <v>65000</v>
      </c>
      <c r="K30" s="36">
        <f t="shared" si="0"/>
        <v>65000</v>
      </c>
    </row>
    <row r="31" spans="1:11">
      <c r="A31" s="41" t="s">
        <v>17</v>
      </c>
      <c r="B31" s="90" t="s">
        <v>487</v>
      </c>
      <c r="C31" s="31" t="s">
        <v>492</v>
      </c>
      <c r="D31" s="33" t="s">
        <v>499</v>
      </c>
      <c r="E31" s="33">
        <v>10074543</v>
      </c>
      <c r="F31" s="33">
        <v>31066</v>
      </c>
      <c r="G31" s="33">
        <v>1</v>
      </c>
      <c r="H31" s="33"/>
      <c r="I31" s="33">
        <v>1</v>
      </c>
      <c r="J31" s="35">
        <v>450000</v>
      </c>
      <c r="K31" s="36">
        <f t="shared" si="0"/>
        <v>450000</v>
      </c>
    </row>
    <row r="32" spans="1:11">
      <c r="A32" s="41" t="s">
        <v>17</v>
      </c>
      <c r="B32" s="90"/>
      <c r="C32" s="31" t="s">
        <v>426</v>
      </c>
      <c r="D32" s="33" t="s">
        <v>448</v>
      </c>
      <c r="E32" s="33" t="s">
        <v>659</v>
      </c>
      <c r="F32" s="33">
        <v>29165</v>
      </c>
      <c r="G32" s="33">
        <v>1</v>
      </c>
      <c r="H32" s="33"/>
      <c r="I32" s="33">
        <v>1</v>
      </c>
      <c r="J32" s="35">
        <v>650</v>
      </c>
      <c r="K32" s="36">
        <f t="shared" si="0"/>
        <v>650</v>
      </c>
    </row>
    <row r="33" spans="1:11">
      <c r="A33" s="41" t="s">
        <v>17</v>
      </c>
      <c r="B33" s="90"/>
      <c r="C33" s="31" t="s">
        <v>319</v>
      </c>
      <c r="D33" s="33" t="s">
        <v>120</v>
      </c>
      <c r="E33" s="33">
        <v>8108</v>
      </c>
      <c r="F33" s="33" t="s">
        <v>661</v>
      </c>
      <c r="G33" s="33">
        <v>1</v>
      </c>
      <c r="H33" s="33"/>
      <c r="I33" s="33">
        <v>1</v>
      </c>
      <c r="J33" s="35">
        <v>52000</v>
      </c>
      <c r="K33" s="36">
        <f t="shared" si="0"/>
        <v>52000</v>
      </c>
    </row>
    <row r="34" spans="1:11">
      <c r="A34" s="41" t="s">
        <v>17</v>
      </c>
      <c r="B34" s="90"/>
      <c r="C34" s="31" t="s">
        <v>319</v>
      </c>
      <c r="D34" s="33" t="s">
        <v>658</v>
      </c>
      <c r="E34" s="33" t="s">
        <v>660</v>
      </c>
      <c r="F34" s="33" t="s">
        <v>662</v>
      </c>
      <c r="G34" s="33">
        <v>1</v>
      </c>
      <c r="H34" s="33"/>
      <c r="I34" s="33">
        <v>1</v>
      </c>
      <c r="J34" s="35">
        <v>52000</v>
      </c>
      <c r="K34" s="36">
        <f t="shared" si="0"/>
        <v>52000</v>
      </c>
    </row>
    <row r="35" spans="1:11">
      <c r="A35" s="41" t="s">
        <v>17</v>
      </c>
      <c r="B35" s="90" t="s">
        <v>657</v>
      </c>
      <c r="C35" s="31" t="s">
        <v>129</v>
      </c>
      <c r="D35" s="33" t="s">
        <v>43</v>
      </c>
      <c r="E35" s="40" t="s">
        <v>20</v>
      </c>
      <c r="F35" s="40" t="s">
        <v>20</v>
      </c>
      <c r="G35" s="33">
        <v>1</v>
      </c>
      <c r="H35" s="33"/>
      <c r="I35" s="33">
        <v>1</v>
      </c>
      <c r="J35" s="35">
        <v>14000</v>
      </c>
      <c r="K35" s="36">
        <f t="shared" si="0"/>
        <v>14000</v>
      </c>
    </row>
    <row r="36" spans="1:11">
      <c r="A36" s="41" t="s">
        <v>17</v>
      </c>
      <c r="B36" s="90"/>
      <c r="C36" s="31" t="s">
        <v>246</v>
      </c>
      <c r="D36" s="33" t="s">
        <v>43</v>
      </c>
      <c r="E36" s="40" t="s">
        <v>20</v>
      </c>
      <c r="F36" s="40" t="s">
        <v>20</v>
      </c>
      <c r="G36" s="33">
        <v>1</v>
      </c>
      <c r="H36" s="33"/>
      <c r="I36" s="33">
        <v>1</v>
      </c>
      <c r="J36" s="35">
        <v>45000</v>
      </c>
      <c r="K36" s="36">
        <f t="shared" si="0"/>
        <v>45000</v>
      </c>
    </row>
    <row r="37" spans="1:11">
      <c r="A37" s="41" t="s">
        <v>17</v>
      </c>
      <c r="B37" s="90"/>
      <c r="C37" s="31" t="s">
        <v>136</v>
      </c>
      <c r="D37" s="33" t="s">
        <v>43</v>
      </c>
      <c r="E37" s="40" t="s">
        <v>20</v>
      </c>
      <c r="F37" s="40" t="s">
        <v>20</v>
      </c>
      <c r="G37" s="33">
        <v>1</v>
      </c>
      <c r="H37" s="33"/>
      <c r="I37" s="33">
        <v>1</v>
      </c>
      <c r="J37" s="35">
        <v>45000</v>
      </c>
      <c r="K37" s="36">
        <f t="shared" si="0"/>
        <v>45000</v>
      </c>
    </row>
    <row r="38" spans="1:11">
      <c r="A38" s="41" t="s">
        <v>17</v>
      </c>
      <c r="B38" s="90"/>
      <c r="C38" s="31" t="s">
        <v>136</v>
      </c>
      <c r="D38" s="33" t="s">
        <v>43</v>
      </c>
      <c r="E38" s="40" t="s">
        <v>20</v>
      </c>
      <c r="F38" s="40" t="s">
        <v>20</v>
      </c>
      <c r="G38" s="33">
        <v>1</v>
      </c>
      <c r="H38" s="33"/>
      <c r="I38" s="33">
        <v>1</v>
      </c>
      <c r="J38" s="35">
        <v>45000</v>
      </c>
      <c r="K38" s="36">
        <f t="shared" si="0"/>
        <v>45000</v>
      </c>
    </row>
    <row r="39" spans="1:11">
      <c r="A39" s="41" t="s">
        <v>17</v>
      </c>
      <c r="B39" s="90"/>
      <c r="C39" s="31" t="s">
        <v>136</v>
      </c>
      <c r="D39" s="33" t="s">
        <v>43</v>
      </c>
      <c r="E39" s="40" t="s">
        <v>20</v>
      </c>
      <c r="F39" s="40" t="s">
        <v>20</v>
      </c>
      <c r="G39" s="33">
        <v>1</v>
      </c>
      <c r="H39" s="33"/>
      <c r="I39" s="33">
        <v>1</v>
      </c>
      <c r="J39" s="35">
        <v>45000</v>
      </c>
      <c r="K39" s="36">
        <f t="shared" si="0"/>
        <v>45000</v>
      </c>
    </row>
    <row r="40" spans="1:11">
      <c r="A40" s="41" t="s">
        <v>17</v>
      </c>
      <c r="B40" s="90"/>
      <c r="C40" s="31" t="s">
        <v>136</v>
      </c>
      <c r="D40" s="33" t="s">
        <v>43</v>
      </c>
      <c r="E40" s="40" t="s">
        <v>20</v>
      </c>
      <c r="F40" s="40" t="s">
        <v>20</v>
      </c>
      <c r="G40" s="33">
        <v>1</v>
      </c>
      <c r="H40" s="33"/>
      <c r="I40" s="33">
        <v>1</v>
      </c>
      <c r="J40" s="35">
        <v>45000</v>
      </c>
      <c r="K40" s="36">
        <f t="shared" si="0"/>
        <v>45000</v>
      </c>
    </row>
    <row r="41" spans="1:11">
      <c r="A41" s="41" t="s">
        <v>17</v>
      </c>
      <c r="B41" s="90"/>
      <c r="C41" s="31" t="s">
        <v>654</v>
      </c>
      <c r="D41" s="33" t="s">
        <v>43</v>
      </c>
      <c r="E41" s="40" t="s">
        <v>20</v>
      </c>
      <c r="F41" s="40" t="s">
        <v>20</v>
      </c>
      <c r="G41" s="33">
        <v>1</v>
      </c>
      <c r="H41" s="33"/>
      <c r="I41" s="33">
        <v>1</v>
      </c>
      <c r="J41" s="35">
        <v>14000</v>
      </c>
      <c r="K41" s="36">
        <f t="shared" si="0"/>
        <v>14000</v>
      </c>
    </row>
    <row r="42" spans="1:11">
      <c r="A42" s="41" t="s">
        <v>17</v>
      </c>
      <c r="B42" s="90"/>
      <c r="C42" s="31" t="s">
        <v>246</v>
      </c>
      <c r="D42" s="33" t="s">
        <v>43</v>
      </c>
      <c r="E42" s="40" t="s">
        <v>20</v>
      </c>
      <c r="F42" s="40" t="s">
        <v>20</v>
      </c>
      <c r="G42" s="33">
        <v>1</v>
      </c>
      <c r="H42" s="33"/>
      <c r="I42" s="33">
        <v>1</v>
      </c>
      <c r="J42" s="35">
        <v>45000</v>
      </c>
      <c r="K42" s="36">
        <f t="shared" si="0"/>
        <v>45000</v>
      </c>
    </row>
    <row r="43" spans="1:11">
      <c r="A43" s="41" t="s">
        <v>17</v>
      </c>
      <c r="B43" s="90"/>
      <c r="C43" s="31" t="s">
        <v>655</v>
      </c>
      <c r="D43" s="33" t="s">
        <v>43</v>
      </c>
      <c r="E43" s="40" t="s">
        <v>20</v>
      </c>
      <c r="F43" s="40" t="s">
        <v>20</v>
      </c>
      <c r="G43" s="33">
        <v>1</v>
      </c>
      <c r="H43" s="33"/>
      <c r="I43" s="33">
        <v>1</v>
      </c>
      <c r="J43" s="35">
        <v>15500</v>
      </c>
      <c r="K43" s="36">
        <f t="shared" si="0"/>
        <v>15500</v>
      </c>
    </row>
    <row r="44" spans="1:11">
      <c r="A44" s="41" t="s">
        <v>17</v>
      </c>
      <c r="B44" s="90"/>
      <c r="C44" s="31" t="s">
        <v>654</v>
      </c>
      <c r="D44" s="33" t="s">
        <v>43</v>
      </c>
      <c r="E44" s="40" t="s">
        <v>20</v>
      </c>
      <c r="F44" s="40" t="s">
        <v>20</v>
      </c>
      <c r="G44" s="33">
        <v>1</v>
      </c>
      <c r="H44" s="33"/>
      <c r="I44" s="33">
        <v>1</v>
      </c>
      <c r="J44" s="35">
        <v>14000</v>
      </c>
      <c r="K44" s="36">
        <f t="shared" si="0"/>
        <v>14000</v>
      </c>
    </row>
    <row r="45" spans="1:11" ht="15.75" thickBot="1">
      <c r="A45" s="42" t="s">
        <v>17</v>
      </c>
      <c r="B45" s="94"/>
      <c r="C45" s="32" t="s">
        <v>656</v>
      </c>
      <c r="D45" s="34" t="s">
        <v>43</v>
      </c>
      <c r="E45" s="43" t="s">
        <v>20</v>
      </c>
      <c r="F45" s="43" t="s">
        <v>20</v>
      </c>
      <c r="G45" s="34">
        <v>1</v>
      </c>
      <c r="H45" s="34"/>
      <c r="I45" s="34">
        <v>1</v>
      </c>
      <c r="J45" s="37">
        <v>3500</v>
      </c>
      <c r="K45" s="38">
        <f t="shared" si="0"/>
        <v>3500</v>
      </c>
    </row>
    <row r="47" spans="1:11" ht="16.5" thickBot="1">
      <c r="A47" s="134" t="s">
        <v>15</v>
      </c>
      <c r="B47" s="134"/>
      <c r="E47" s="2"/>
      <c r="F47" s="3"/>
      <c r="G47" s="4"/>
      <c r="H47" s="4"/>
      <c r="I47" s="4"/>
    </row>
    <row r="48" spans="1:11" ht="15.75" thickBot="1">
      <c r="A48" s="5"/>
      <c r="B48" s="50"/>
      <c r="E48" s="2"/>
      <c r="F48" s="3"/>
      <c r="G48" s="96" t="s">
        <v>16</v>
      </c>
      <c r="H48" s="97"/>
      <c r="I48" s="97"/>
      <c r="J48" s="98"/>
      <c r="K48" s="6">
        <f>SUM(I6:I45)</f>
        <v>40</v>
      </c>
    </row>
    <row r="49" spans="1:11" ht="18.75">
      <c r="A49" s="7" t="s">
        <v>17</v>
      </c>
      <c r="B49" s="20" t="s">
        <v>18</v>
      </c>
      <c r="C49" s="21"/>
      <c r="E49" s="11"/>
      <c r="F49" s="3"/>
      <c r="G49" s="101" t="s">
        <v>19</v>
      </c>
      <c r="H49" s="102"/>
      <c r="I49" s="102"/>
      <c r="J49" s="103"/>
      <c r="K49" s="8">
        <f>SUM(K6:K45)</f>
        <v>2181400</v>
      </c>
    </row>
    <row r="50" spans="1:11" ht="15.75" thickBot="1">
      <c r="A50" s="9" t="s">
        <v>20</v>
      </c>
      <c r="B50" s="13" t="s">
        <v>21</v>
      </c>
      <c r="C50" s="14"/>
      <c r="E50" s="11"/>
      <c r="F50" s="3"/>
      <c r="G50" s="85" t="s">
        <v>22</v>
      </c>
      <c r="H50" s="86"/>
      <c r="I50" s="86"/>
      <c r="J50" s="86"/>
      <c r="K50" s="10">
        <f>K49*0.07</f>
        <v>152698</v>
      </c>
    </row>
  </sheetData>
  <mergeCells count="29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:B8"/>
    <mergeCell ref="B9:B13"/>
    <mergeCell ref="B14:B18"/>
    <mergeCell ref="B19:B21"/>
    <mergeCell ref="B22:B24"/>
    <mergeCell ref="G49:J49"/>
    <mergeCell ref="G50:J50"/>
    <mergeCell ref="B25:B30"/>
    <mergeCell ref="B31:B34"/>
    <mergeCell ref="B35:B45"/>
    <mergeCell ref="A47:B47"/>
    <mergeCell ref="G48:J48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P8" sqref="P8"/>
    </sheetView>
  </sheetViews>
  <sheetFormatPr defaultRowHeight="15"/>
  <cols>
    <col min="1" max="1" width="7.140625" customWidth="1"/>
    <col min="2" max="2" width="11.7109375" style="45" customWidth="1"/>
    <col min="3" max="3" width="19" customWidth="1"/>
    <col min="4" max="4" width="11.85546875" bestFit="1" customWidth="1"/>
    <col min="5" max="5" width="11.140625" bestFit="1" customWidth="1"/>
    <col min="6" max="6" width="7.85546875" bestFit="1" customWidth="1"/>
    <col min="7" max="7" width="4.5703125" customWidth="1"/>
    <col min="8" max="8" width="3.85546875" customWidth="1"/>
    <col min="9" max="9" width="5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663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1" t="s">
        <v>593</v>
      </c>
      <c r="C6" s="31" t="s">
        <v>426</v>
      </c>
      <c r="D6" s="33" t="s">
        <v>208</v>
      </c>
      <c r="E6" s="33" t="s">
        <v>590</v>
      </c>
      <c r="F6" s="33">
        <v>20884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3"/>
      <c r="C7" s="31" t="s">
        <v>319</v>
      </c>
      <c r="D7" s="33" t="s">
        <v>664</v>
      </c>
      <c r="E7" s="40" t="s">
        <v>20</v>
      </c>
      <c r="F7" s="33" t="s">
        <v>669</v>
      </c>
      <c r="G7" s="33">
        <v>1</v>
      </c>
      <c r="H7" s="33"/>
      <c r="I7" s="33">
        <f t="shared" ref="I7:I39" si="0">H7+G7</f>
        <v>1</v>
      </c>
      <c r="J7" s="35">
        <v>52000</v>
      </c>
      <c r="K7" s="36">
        <f t="shared" ref="K7:K39" si="1">J7*I7</f>
        <v>52000</v>
      </c>
    </row>
    <row r="8" spans="1:11">
      <c r="A8" s="41" t="s">
        <v>17</v>
      </c>
      <c r="B8" s="90" t="s">
        <v>260</v>
      </c>
      <c r="C8" s="31" t="s">
        <v>33</v>
      </c>
      <c r="D8" s="33" t="s">
        <v>306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1200</v>
      </c>
      <c r="K8" s="36">
        <f t="shared" si="1"/>
        <v>1200</v>
      </c>
    </row>
    <row r="9" spans="1:11">
      <c r="A9" s="41" t="s">
        <v>17</v>
      </c>
      <c r="B9" s="90"/>
      <c r="C9" s="31" t="s">
        <v>520</v>
      </c>
      <c r="D9" s="33" t="s">
        <v>526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200000</v>
      </c>
      <c r="K9" s="36">
        <f t="shared" si="1"/>
        <v>200000</v>
      </c>
    </row>
    <row r="10" spans="1:11">
      <c r="A10" s="41" t="s">
        <v>17</v>
      </c>
      <c r="B10" s="90"/>
      <c r="C10" s="31" t="s">
        <v>54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0"/>
      <c r="C11" s="31" t="s">
        <v>54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0"/>
      <c r="C12" s="31" t="s">
        <v>55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375000</v>
      </c>
      <c r="K12" s="36">
        <f t="shared" si="1"/>
        <v>375000</v>
      </c>
    </row>
    <row r="13" spans="1:11">
      <c r="A13" s="41" t="s">
        <v>17</v>
      </c>
      <c r="B13" s="90"/>
      <c r="C13" s="31" t="s">
        <v>302</v>
      </c>
      <c r="D13" s="33" t="s">
        <v>665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15000</v>
      </c>
      <c r="K13" s="36">
        <f t="shared" si="1"/>
        <v>15000</v>
      </c>
    </row>
    <row r="14" spans="1:11">
      <c r="A14" s="41" t="s">
        <v>17</v>
      </c>
      <c r="B14" s="90"/>
      <c r="C14" s="31" t="s">
        <v>55</v>
      </c>
      <c r="D14" s="33" t="s">
        <v>43</v>
      </c>
      <c r="E14" s="40" t="s">
        <v>20</v>
      </c>
      <c r="F14" s="40" t="s">
        <v>20</v>
      </c>
      <c r="G14" s="33"/>
      <c r="H14" s="33">
        <v>1</v>
      </c>
      <c r="I14" s="33">
        <f t="shared" si="0"/>
        <v>1</v>
      </c>
      <c r="J14" s="35">
        <v>375000</v>
      </c>
      <c r="K14" s="36">
        <f t="shared" si="1"/>
        <v>375000</v>
      </c>
    </row>
    <row r="15" spans="1:11">
      <c r="A15" s="41" t="s">
        <v>17</v>
      </c>
      <c r="B15" s="90" t="s">
        <v>671</v>
      </c>
      <c r="C15" s="31" t="s">
        <v>338</v>
      </c>
      <c r="D15" s="33" t="s">
        <v>666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150000</v>
      </c>
      <c r="K15" s="36">
        <f t="shared" si="1"/>
        <v>150000</v>
      </c>
    </row>
    <row r="16" spans="1:11">
      <c r="A16" s="41" t="s">
        <v>17</v>
      </c>
      <c r="B16" s="90"/>
      <c r="C16" s="31" t="s">
        <v>131</v>
      </c>
      <c r="D16" s="33" t="s">
        <v>613</v>
      </c>
      <c r="E16" s="33" t="s">
        <v>668</v>
      </c>
      <c r="F16" s="33" t="s">
        <v>670</v>
      </c>
      <c r="G16" s="33">
        <v>1</v>
      </c>
      <c r="H16" s="33"/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26" t="s">
        <v>672</v>
      </c>
      <c r="C17" s="31" t="s">
        <v>76</v>
      </c>
      <c r="D17" s="33" t="s">
        <v>631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30000</v>
      </c>
      <c r="K17" s="36">
        <f t="shared" si="1"/>
        <v>30000</v>
      </c>
    </row>
    <row r="18" spans="1:11">
      <c r="A18" s="41" t="s">
        <v>17</v>
      </c>
      <c r="B18" s="91" t="s">
        <v>38</v>
      </c>
      <c r="C18" s="31" t="s">
        <v>303</v>
      </c>
      <c r="D18" s="33" t="s">
        <v>667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4500</v>
      </c>
      <c r="K18" s="36">
        <f t="shared" si="1"/>
        <v>4500</v>
      </c>
    </row>
    <row r="19" spans="1:11">
      <c r="A19" s="41" t="s">
        <v>17</v>
      </c>
      <c r="B19" s="92"/>
      <c r="C19" s="31" t="s">
        <v>96</v>
      </c>
      <c r="D19" s="33" t="s">
        <v>102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2500</v>
      </c>
      <c r="K19" s="36">
        <f t="shared" si="1"/>
        <v>2500</v>
      </c>
    </row>
    <row r="20" spans="1:11">
      <c r="A20" s="41" t="s">
        <v>17</v>
      </c>
      <c r="B20" s="92"/>
      <c r="C20" s="31" t="s">
        <v>96</v>
      </c>
      <c r="D20" s="33" t="s">
        <v>102</v>
      </c>
      <c r="E20" s="40" t="s">
        <v>20</v>
      </c>
      <c r="F20" s="40" t="s">
        <v>20</v>
      </c>
      <c r="G20" s="33"/>
      <c r="H20" s="33">
        <v>1</v>
      </c>
      <c r="I20" s="33">
        <f t="shared" si="0"/>
        <v>1</v>
      </c>
      <c r="J20" s="35">
        <v>2500</v>
      </c>
      <c r="K20" s="36">
        <f t="shared" si="1"/>
        <v>2500</v>
      </c>
    </row>
    <row r="21" spans="1:11">
      <c r="A21" s="41" t="s">
        <v>17</v>
      </c>
      <c r="B21" s="92"/>
      <c r="C21" s="31" t="s">
        <v>581</v>
      </c>
      <c r="D21" s="33" t="s">
        <v>333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38000</v>
      </c>
      <c r="K21" s="36">
        <f t="shared" si="1"/>
        <v>38000</v>
      </c>
    </row>
    <row r="22" spans="1:11">
      <c r="A22" s="41" t="s">
        <v>17</v>
      </c>
      <c r="B22" s="92"/>
      <c r="C22" s="31" t="s">
        <v>35</v>
      </c>
      <c r="D22" s="33" t="s">
        <v>43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6500</v>
      </c>
      <c r="K22" s="36">
        <f t="shared" si="1"/>
        <v>6500</v>
      </c>
    </row>
    <row r="23" spans="1:11">
      <c r="A23" s="41" t="s">
        <v>17</v>
      </c>
      <c r="B23" s="92"/>
      <c r="C23" s="31" t="s">
        <v>129</v>
      </c>
      <c r="D23" s="33" t="s">
        <v>43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14000</v>
      </c>
      <c r="K23" s="36">
        <f t="shared" si="1"/>
        <v>14000</v>
      </c>
    </row>
    <row r="24" spans="1:11">
      <c r="A24" s="41" t="s">
        <v>17</v>
      </c>
      <c r="B24" s="92"/>
      <c r="C24" s="31" t="s">
        <v>111</v>
      </c>
      <c r="D24" s="33" t="s">
        <v>673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45000</v>
      </c>
      <c r="K24" s="36">
        <f t="shared" si="1"/>
        <v>45000</v>
      </c>
    </row>
    <row r="25" spans="1:11">
      <c r="A25" s="41" t="s">
        <v>17</v>
      </c>
      <c r="B25" s="92"/>
      <c r="C25" s="31" t="s">
        <v>128</v>
      </c>
      <c r="D25" s="33" t="s">
        <v>43</v>
      </c>
      <c r="E25" s="40" t="s">
        <v>20</v>
      </c>
      <c r="F25" s="40" t="s">
        <v>20</v>
      </c>
      <c r="G25" s="33">
        <v>1</v>
      </c>
      <c r="H25" s="33"/>
      <c r="I25" s="33">
        <f t="shared" si="0"/>
        <v>1</v>
      </c>
      <c r="J25" s="35">
        <v>6500</v>
      </c>
      <c r="K25" s="36">
        <f t="shared" si="1"/>
        <v>6500</v>
      </c>
    </row>
    <row r="26" spans="1:11">
      <c r="A26" s="41" t="s">
        <v>17</v>
      </c>
      <c r="B26" s="92"/>
      <c r="C26" s="31" t="s">
        <v>426</v>
      </c>
      <c r="D26" s="33" t="s">
        <v>208</v>
      </c>
      <c r="E26" s="33" t="s">
        <v>590</v>
      </c>
      <c r="F26" s="40" t="s">
        <v>20</v>
      </c>
      <c r="G26" s="33">
        <v>1</v>
      </c>
      <c r="H26" s="33"/>
      <c r="I26" s="33">
        <f t="shared" si="0"/>
        <v>1</v>
      </c>
      <c r="J26" s="35">
        <v>650</v>
      </c>
      <c r="K26" s="36">
        <f t="shared" si="1"/>
        <v>650</v>
      </c>
    </row>
    <row r="27" spans="1:11">
      <c r="A27" s="41" t="s">
        <v>17</v>
      </c>
      <c r="B27" s="92"/>
      <c r="C27" s="31" t="s">
        <v>549</v>
      </c>
      <c r="D27" s="33" t="s">
        <v>674</v>
      </c>
      <c r="E27" s="33" t="s">
        <v>676</v>
      </c>
      <c r="F27" s="40" t="s">
        <v>20</v>
      </c>
      <c r="G27" s="33">
        <v>1</v>
      </c>
      <c r="H27" s="33"/>
      <c r="I27" s="33">
        <f t="shared" si="0"/>
        <v>1</v>
      </c>
      <c r="J27" s="35">
        <v>80000</v>
      </c>
      <c r="K27" s="36">
        <f t="shared" si="1"/>
        <v>80000</v>
      </c>
    </row>
    <row r="28" spans="1:11">
      <c r="A28" s="41" t="s">
        <v>17</v>
      </c>
      <c r="B28" s="93"/>
      <c r="C28" s="31" t="s">
        <v>131</v>
      </c>
      <c r="D28" s="33" t="s">
        <v>43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6500</v>
      </c>
      <c r="K28" s="36">
        <f t="shared" si="1"/>
        <v>6500</v>
      </c>
    </row>
    <row r="29" spans="1:11">
      <c r="A29" s="41" t="s">
        <v>17</v>
      </c>
      <c r="B29" s="90" t="s">
        <v>39</v>
      </c>
      <c r="C29" s="31" t="s">
        <v>40</v>
      </c>
      <c r="D29" s="33" t="s">
        <v>348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250000</v>
      </c>
      <c r="K29" s="36">
        <f t="shared" si="1"/>
        <v>250000</v>
      </c>
    </row>
    <row r="30" spans="1:11">
      <c r="A30" s="41" t="s">
        <v>17</v>
      </c>
      <c r="B30" s="90"/>
      <c r="C30" s="31" t="s">
        <v>41</v>
      </c>
      <c r="D30" s="33" t="s">
        <v>348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250000</v>
      </c>
      <c r="K30" s="36">
        <f t="shared" si="1"/>
        <v>250000</v>
      </c>
    </row>
    <row r="31" spans="1:11">
      <c r="A31" s="41" t="s">
        <v>17</v>
      </c>
      <c r="B31" s="90" t="s">
        <v>567</v>
      </c>
      <c r="C31" s="31" t="s">
        <v>33</v>
      </c>
      <c r="D31" s="33" t="s">
        <v>43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1200</v>
      </c>
      <c r="K31" s="36">
        <f t="shared" si="1"/>
        <v>1200</v>
      </c>
    </row>
    <row r="32" spans="1:11">
      <c r="A32" s="41" t="s">
        <v>17</v>
      </c>
      <c r="B32" s="90"/>
      <c r="C32" s="31" t="s">
        <v>115</v>
      </c>
      <c r="D32" s="33" t="s">
        <v>675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6500</v>
      </c>
      <c r="K32" s="36">
        <f t="shared" si="1"/>
        <v>6500</v>
      </c>
    </row>
    <row r="33" spans="1:11">
      <c r="A33" s="41" t="s">
        <v>17</v>
      </c>
      <c r="B33" s="90"/>
      <c r="C33" s="31" t="s">
        <v>111</v>
      </c>
      <c r="D33" s="33" t="s">
        <v>120</v>
      </c>
      <c r="E33" s="33" t="s">
        <v>677</v>
      </c>
      <c r="F33" s="40" t="s">
        <v>20</v>
      </c>
      <c r="G33" s="33">
        <v>1</v>
      </c>
      <c r="H33" s="33"/>
      <c r="I33" s="33">
        <f t="shared" si="0"/>
        <v>1</v>
      </c>
      <c r="J33" s="35">
        <v>45000</v>
      </c>
      <c r="K33" s="36">
        <f t="shared" si="1"/>
        <v>45000</v>
      </c>
    </row>
    <row r="34" spans="1:11">
      <c r="A34" s="41" t="s">
        <v>17</v>
      </c>
      <c r="B34" s="90" t="s">
        <v>678</v>
      </c>
      <c r="C34" s="31" t="s">
        <v>426</v>
      </c>
      <c r="D34" s="33" t="s">
        <v>27</v>
      </c>
      <c r="E34" s="33" t="s">
        <v>28</v>
      </c>
      <c r="F34" s="40" t="s">
        <v>20</v>
      </c>
      <c r="G34" s="33">
        <v>1</v>
      </c>
      <c r="H34" s="33"/>
      <c r="I34" s="33">
        <f t="shared" si="0"/>
        <v>1</v>
      </c>
      <c r="J34" s="35">
        <v>650</v>
      </c>
      <c r="K34" s="36">
        <f t="shared" si="1"/>
        <v>650</v>
      </c>
    </row>
    <row r="35" spans="1:11">
      <c r="A35" s="41" t="s">
        <v>17</v>
      </c>
      <c r="B35" s="90"/>
      <c r="C35" s="31" t="s">
        <v>426</v>
      </c>
      <c r="D35" s="33" t="s">
        <v>208</v>
      </c>
      <c r="E35" s="33" t="s">
        <v>590</v>
      </c>
      <c r="F35" s="33" t="s">
        <v>680</v>
      </c>
      <c r="G35" s="33">
        <v>1</v>
      </c>
      <c r="H35" s="33"/>
      <c r="I35" s="33">
        <f t="shared" si="0"/>
        <v>1</v>
      </c>
      <c r="J35" s="35">
        <v>650</v>
      </c>
      <c r="K35" s="36">
        <f t="shared" si="1"/>
        <v>650</v>
      </c>
    </row>
    <row r="36" spans="1:11">
      <c r="A36" s="41" t="s">
        <v>17</v>
      </c>
      <c r="B36" s="91" t="s">
        <v>37</v>
      </c>
      <c r="C36" s="31" t="s">
        <v>33</v>
      </c>
      <c r="D36" s="33" t="s">
        <v>43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1200</v>
      </c>
      <c r="K36" s="36">
        <f t="shared" si="1"/>
        <v>1200</v>
      </c>
    </row>
    <row r="37" spans="1:11">
      <c r="A37" s="41" t="s">
        <v>17</v>
      </c>
      <c r="B37" s="93"/>
      <c r="C37" s="31" t="s">
        <v>33</v>
      </c>
      <c r="D37" s="33" t="s">
        <v>43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1200</v>
      </c>
      <c r="K37" s="36">
        <f t="shared" si="1"/>
        <v>1200</v>
      </c>
    </row>
    <row r="38" spans="1:11">
      <c r="A38" s="41" t="s">
        <v>17</v>
      </c>
      <c r="B38" s="90" t="s">
        <v>184</v>
      </c>
      <c r="C38" s="31" t="s">
        <v>679</v>
      </c>
      <c r="D38" s="33" t="s">
        <v>43</v>
      </c>
      <c r="E38" s="40" t="s">
        <v>20</v>
      </c>
      <c r="F38" s="40" t="s">
        <v>20</v>
      </c>
      <c r="G38" s="33">
        <v>1</v>
      </c>
      <c r="H38" s="33"/>
      <c r="I38" s="33">
        <f t="shared" si="0"/>
        <v>1</v>
      </c>
      <c r="J38" s="35">
        <v>80000</v>
      </c>
      <c r="K38" s="36">
        <f t="shared" si="1"/>
        <v>80000</v>
      </c>
    </row>
    <row r="39" spans="1:11" ht="15.75" thickBot="1">
      <c r="A39" s="42" t="s">
        <v>17</v>
      </c>
      <c r="B39" s="94"/>
      <c r="C39" s="32" t="s">
        <v>302</v>
      </c>
      <c r="D39" s="34" t="s">
        <v>43</v>
      </c>
      <c r="E39" s="43" t="s">
        <v>20</v>
      </c>
      <c r="F39" s="43" t="s">
        <v>20</v>
      </c>
      <c r="G39" s="34">
        <v>1</v>
      </c>
      <c r="H39" s="34"/>
      <c r="I39" s="34">
        <f t="shared" si="0"/>
        <v>1</v>
      </c>
      <c r="J39" s="37">
        <v>15000</v>
      </c>
      <c r="K39" s="38">
        <f t="shared" si="1"/>
        <v>15000</v>
      </c>
    </row>
    <row r="41" spans="1:11" ht="16.5" thickBot="1">
      <c r="A41" s="134" t="s">
        <v>15</v>
      </c>
      <c r="B41" s="134"/>
      <c r="E41" s="2"/>
      <c r="F41" s="3"/>
      <c r="G41" s="4"/>
      <c r="H41" s="4"/>
      <c r="I41" s="4"/>
    </row>
    <row r="42" spans="1:11" ht="15.75" thickBot="1">
      <c r="A42" s="5"/>
      <c r="B42" s="50"/>
      <c r="E42" s="2"/>
      <c r="F42" s="3"/>
      <c r="G42" s="96" t="s">
        <v>16</v>
      </c>
      <c r="H42" s="97"/>
      <c r="I42" s="97"/>
      <c r="J42" s="98"/>
      <c r="K42" s="6">
        <f>SUM(I6:I39)</f>
        <v>34</v>
      </c>
    </row>
    <row r="43" spans="1:11" ht="18.75">
      <c r="A43" s="7" t="s">
        <v>17</v>
      </c>
      <c r="B43" s="20" t="s">
        <v>18</v>
      </c>
      <c r="C43" s="21"/>
      <c r="E43" s="11"/>
      <c r="F43" s="3"/>
      <c r="G43" s="101" t="s">
        <v>19</v>
      </c>
      <c r="H43" s="102"/>
      <c r="I43" s="102"/>
      <c r="J43" s="103"/>
      <c r="K43" s="8">
        <f>SUM(K6:K39)</f>
        <v>2076400</v>
      </c>
    </row>
    <row r="44" spans="1:11" ht="15.75" thickBot="1">
      <c r="A44" s="9" t="s">
        <v>20</v>
      </c>
      <c r="B44" s="13" t="s">
        <v>21</v>
      </c>
      <c r="C44" s="14"/>
      <c r="E44" s="11"/>
      <c r="F44" s="3"/>
      <c r="G44" s="85" t="s">
        <v>22</v>
      </c>
      <c r="H44" s="86"/>
      <c r="I44" s="86"/>
      <c r="J44" s="86"/>
      <c r="K44" s="10">
        <f>K43*0.07</f>
        <v>145348</v>
      </c>
    </row>
  </sheetData>
  <mergeCells count="30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:B7"/>
    <mergeCell ref="B8:B14"/>
    <mergeCell ref="B15:B16"/>
    <mergeCell ref="B18:B28"/>
    <mergeCell ref="B29:B30"/>
    <mergeCell ref="G42:J42"/>
    <mergeCell ref="G43:J43"/>
    <mergeCell ref="G44:J44"/>
    <mergeCell ref="B31:B33"/>
    <mergeCell ref="B34:B35"/>
    <mergeCell ref="B36:B37"/>
    <mergeCell ref="B38:B39"/>
    <mergeCell ref="A41:B41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sqref="A1:K1"/>
    </sheetView>
  </sheetViews>
  <sheetFormatPr defaultRowHeight="15"/>
  <cols>
    <col min="1" max="1" width="5.5703125" customWidth="1"/>
    <col min="2" max="2" width="10.7109375" style="45" customWidth="1"/>
    <col min="3" max="3" width="19.28515625" customWidth="1"/>
    <col min="4" max="4" width="17.5703125" customWidth="1"/>
    <col min="5" max="5" width="11.5703125" customWidth="1"/>
    <col min="6" max="6" width="7.85546875" bestFit="1" customWidth="1"/>
    <col min="7" max="8" width="4.140625" customWidth="1"/>
    <col min="9" max="9" width="4.42578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681</v>
      </c>
      <c r="G3" s="90"/>
      <c r="H3" s="90"/>
      <c r="I3" s="90"/>
      <c r="J3" s="90"/>
      <c r="K3" s="121"/>
    </row>
    <row r="4" spans="1:11" ht="25.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26" t="s">
        <v>24</v>
      </c>
      <c r="C6" s="31" t="s">
        <v>426</v>
      </c>
      <c r="D6" s="33" t="s">
        <v>682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26" t="s">
        <v>580</v>
      </c>
      <c r="C7" s="31" t="s">
        <v>302</v>
      </c>
      <c r="D7" s="33" t="s">
        <v>612</v>
      </c>
      <c r="E7" s="33" t="s">
        <v>685</v>
      </c>
      <c r="F7" s="40" t="s">
        <v>20</v>
      </c>
      <c r="G7" s="33">
        <v>1</v>
      </c>
      <c r="H7" s="33"/>
      <c r="I7" s="33">
        <f t="shared" ref="I7:I41" si="0">H7+G7</f>
        <v>1</v>
      </c>
      <c r="J7" s="35">
        <v>15000</v>
      </c>
      <c r="K7" s="36">
        <f t="shared" ref="K7:K41" si="1">J7*I7</f>
        <v>15000</v>
      </c>
    </row>
    <row r="8" spans="1:11">
      <c r="A8" s="41" t="s">
        <v>17</v>
      </c>
      <c r="B8" s="91" t="s">
        <v>37</v>
      </c>
      <c r="C8" s="31" t="s">
        <v>111</v>
      </c>
      <c r="D8" s="33" t="s">
        <v>120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45000</v>
      </c>
      <c r="K8" s="36">
        <f t="shared" si="1"/>
        <v>45000</v>
      </c>
    </row>
    <row r="9" spans="1:11">
      <c r="A9" s="41" t="s">
        <v>17</v>
      </c>
      <c r="B9" s="92"/>
      <c r="C9" s="31" t="s">
        <v>33</v>
      </c>
      <c r="D9" s="33" t="s">
        <v>306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1200</v>
      </c>
      <c r="K9" s="36">
        <f t="shared" si="1"/>
        <v>1200</v>
      </c>
    </row>
    <row r="10" spans="1:11">
      <c r="A10" s="41" t="s">
        <v>17</v>
      </c>
      <c r="B10" s="92"/>
      <c r="C10" s="31" t="s">
        <v>137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65000</v>
      </c>
      <c r="K10" s="36">
        <f t="shared" si="1"/>
        <v>65000</v>
      </c>
    </row>
    <row r="11" spans="1:11">
      <c r="A11" s="41" t="s">
        <v>17</v>
      </c>
      <c r="B11" s="92"/>
      <c r="C11" s="31" t="s">
        <v>131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3"/>
      <c r="C12" s="31" t="s">
        <v>131</v>
      </c>
      <c r="D12" s="33" t="s">
        <v>43</v>
      </c>
      <c r="E12" s="40" t="s">
        <v>20</v>
      </c>
      <c r="F12" s="40" t="s">
        <v>20</v>
      </c>
      <c r="G12" s="33"/>
      <c r="H12" s="33">
        <v>1</v>
      </c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0" t="s">
        <v>487</v>
      </c>
      <c r="C13" s="31" t="s">
        <v>492</v>
      </c>
      <c r="D13" s="33" t="s">
        <v>683</v>
      </c>
      <c r="E13" s="40" t="s">
        <v>20</v>
      </c>
      <c r="F13" s="33">
        <v>346</v>
      </c>
      <c r="G13" s="33">
        <v>1</v>
      </c>
      <c r="H13" s="33"/>
      <c r="I13" s="33">
        <f t="shared" si="0"/>
        <v>1</v>
      </c>
      <c r="J13" s="35">
        <v>450000</v>
      </c>
      <c r="K13" s="36">
        <f t="shared" si="1"/>
        <v>450000</v>
      </c>
    </row>
    <row r="14" spans="1:11">
      <c r="A14" s="41" t="s">
        <v>17</v>
      </c>
      <c r="B14" s="90"/>
      <c r="C14" s="31" t="s">
        <v>427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45000</v>
      </c>
      <c r="K14" s="36">
        <f t="shared" si="1"/>
        <v>45000</v>
      </c>
    </row>
    <row r="15" spans="1:11">
      <c r="A15" s="41" t="s">
        <v>17</v>
      </c>
      <c r="B15" s="90"/>
      <c r="C15" s="31" t="s">
        <v>35</v>
      </c>
      <c r="D15" s="33" t="s">
        <v>43</v>
      </c>
      <c r="E15" s="40" t="s">
        <v>20</v>
      </c>
      <c r="F15" s="40" t="s">
        <v>20</v>
      </c>
      <c r="G15" s="33"/>
      <c r="H15" s="33">
        <v>1</v>
      </c>
      <c r="I15" s="33">
        <f t="shared" si="0"/>
        <v>1</v>
      </c>
      <c r="J15" s="35">
        <v>6500</v>
      </c>
      <c r="K15" s="36">
        <f t="shared" si="1"/>
        <v>6500</v>
      </c>
    </row>
    <row r="16" spans="1:11">
      <c r="A16" s="41" t="s">
        <v>17</v>
      </c>
      <c r="B16" s="90" t="s">
        <v>647</v>
      </c>
      <c r="C16" s="31" t="s">
        <v>36</v>
      </c>
      <c r="D16" s="33" t="s">
        <v>243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2500</v>
      </c>
      <c r="K16" s="36">
        <f t="shared" si="1"/>
        <v>2500</v>
      </c>
    </row>
    <row r="17" spans="1:11">
      <c r="A17" s="41" t="s">
        <v>17</v>
      </c>
      <c r="B17" s="90"/>
      <c r="C17" s="31" t="s">
        <v>581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38000</v>
      </c>
      <c r="K17" s="36">
        <f t="shared" si="1"/>
        <v>38000</v>
      </c>
    </row>
    <row r="18" spans="1:11">
      <c r="A18" s="41" t="s">
        <v>17</v>
      </c>
      <c r="B18" s="90"/>
      <c r="C18" s="31" t="s">
        <v>128</v>
      </c>
      <c r="D18" s="33" t="s">
        <v>43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6500</v>
      </c>
      <c r="K18" s="36">
        <f t="shared" si="1"/>
        <v>6500</v>
      </c>
    </row>
    <row r="19" spans="1:11">
      <c r="A19" s="41" t="s">
        <v>17</v>
      </c>
      <c r="B19" s="90"/>
      <c r="C19" s="31" t="s">
        <v>35</v>
      </c>
      <c r="D19" s="33" t="s">
        <v>552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6500</v>
      </c>
      <c r="K19" s="36">
        <f t="shared" si="1"/>
        <v>6500</v>
      </c>
    </row>
    <row r="20" spans="1:11">
      <c r="A20" s="41" t="s">
        <v>17</v>
      </c>
      <c r="B20" s="90"/>
      <c r="C20" s="31" t="s">
        <v>35</v>
      </c>
      <c r="D20" s="33" t="s">
        <v>684</v>
      </c>
      <c r="E20" s="40" t="s">
        <v>20</v>
      </c>
      <c r="F20" s="40" t="s">
        <v>20</v>
      </c>
      <c r="G20" s="33"/>
      <c r="H20" s="33">
        <v>1</v>
      </c>
      <c r="I20" s="33">
        <f t="shared" si="0"/>
        <v>1</v>
      </c>
      <c r="J20" s="35">
        <v>6500</v>
      </c>
      <c r="K20" s="36">
        <f t="shared" si="1"/>
        <v>6500</v>
      </c>
    </row>
    <row r="21" spans="1:11">
      <c r="A21" s="41" t="s">
        <v>17</v>
      </c>
      <c r="B21" s="90"/>
      <c r="C21" s="31" t="s">
        <v>40</v>
      </c>
      <c r="D21" s="33" t="s">
        <v>348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250000</v>
      </c>
      <c r="K21" s="36">
        <f t="shared" si="1"/>
        <v>250000</v>
      </c>
    </row>
    <row r="22" spans="1:11">
      <c r="A22" s="41" t="s">
        <v>17</v>
      </c>
      <c r="B22" s="90"/>
      <c r="C22" s="31" t="s">
        <v>41</v>
      </c>
      <c r="D22" s="33" t="s">
        <v>67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250000</v>
      </c>
      <c r="K22" s="36">
        <f t="shared" si="1"/>
        <v>250000</v>
      </c>
    </row>
    <row r="23" spans="1:11">
      <c r="A23" s="41" t="s">
        <v>17</v>
      </c>
      <c r="B23" s="90"/>
      <c r="C23" s="31" t="s">
        <v>33</v>
      </c>
      <c r="D23" s="33" t="s">
        <v>306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1200</v>
      </c>
      <c r="K23" s="36">
        <f t="shared" si="1"/>
        <v>1200</v>
      </c>
    </row>
    <row r="24" spans="1:11">
      <c r="A24" s="41" t="s">
        <v>17</v>
      </c>
      <c r="B24" s="90"/>
      <c r="C24" s="31" t="s">
        <v>33</v>
      </c>
      <c r="D24" s="33" t="s">
        <v>43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1200</v>
      </c>
      <c r="K24" s="36">
        <f t="shared" si="1"/>
        <v>1200</v>
      </c>
    </row>
    <row r="25" spans="1:11">
      <c r="A25" s="41" t="s">
        <v>17</v>
      </c>
      <c r="B25" s="90"/>
      <c r="C25" s="31" t="s">
        <v>36</v>
      </c>
      <c r="D25" s="33" t="s">
        <v>45</v>
      </c>
      <c r="E25" s="40" t="s">
        <v>20</v>
      </c>
      <c r="F25" s="40" t="s">
        <v>20</v>
      </c>
      <c r="G25" s="33">
        <v>1</v>
      </c>
      <c r="H25" s="33"/>
      <c r="I25" s="33">
        <f t="shared" si="0"/>
        <v>1</v>
      </c>
      <c r="J25" s="35">
        <v>2500</v>
      </c>
      <c r="K25" s="36">
        <f t="shared" si="1"/>
        <v>2500</v>
      </c>
    </row>
    <row r="26" spans="1:11">
      <c r="A26" s="41" t="s">
        <v>17</v>
      </c>
      <c r="B26" s="90"/>
      <c r="C26" s="31" t="s">
        <v>36</v>
      </c>
      <c r="D26" s="33" t="s">
        <v>45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2500</v>
      </c>
      <c r="K26" s="36">
        <f t="shared" si="1"/>
        <v>2500</v>
      </c>
    </row>
    <row r="27" spans="1:11">
      <c r="A27" s="41" t="s">
        <v>17</v>
      </c>
      <c r="B27" s="90"/>
      <c r="C27" s="31" t="s">
        <v>426</v>
      </c>
      <c r="D27" s="33" t="s">
        <v>43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650</v>
      </c>
      <c r="K27" s="36">
        <f t="shared" si="1"/>
        <v>650</v>
      </c>
    </row>
    <row r="28" spans="1:11">
      <c r="A28" s="41" t="s">
        <v>17</v>
      </c>
      <c r="B28" s="91" t="s">
        <v>79</v>
      </c>
      <c r="C28" s="31" t="s">
        <v>338</v>
      </c>
      <c r="D28" s="33" t="s">
        <v>43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150000</v>
      </c>
      <c r="K28" s="36">
        <f t="shared" si="1"/>
        <v>150000</v>
      </c>
    </row>
    <row r="29" spans="1:11">
      <c r="A29" s="41" t="s">
        <v>17</v>
      </c>
      <c r="B29" s="92"/>
      <c r="C29" s="31" t="s">
        <v>131</v>
      </c>
      <c r="D29" s="33" t="s">
        <v>43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6500</v>
      </c>
      <c r="K29" s="36">
        <f t="shared" si="1"/>
        <v>6500</v>
      </c>
    </row>
    <row r="30" spans="1:11">
      <c r="A30" s="41" t="s">
        <v>17</v>
      </c>
      <c r="B30" s="93"/>
      <c r="C30" s="31" t="s">
        <v>498</v>
      </c>
      <c r="D30" s="33" t="s">
        <v>43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1500</v>
      </c>
      <c r="K30" s="36">
        <f t="shared" si="1"/>
        <v>1500</v>
      </c>
    </row>
    <row r="31" spans="1:11">
      <c r="A31" s="41" t="s">
        <v>17</v>
      </c>
      <c r="B31" s="91" t="s">
        <v>686</v>
      </c>
      <c r="C31" s="31" t="s">
        <v>131</v>
      </c>
      <c r="D31" s="33" t="s">
        <v>43</v>
      </c>
      <c r="E31" s="40" t="s">
        <v>20</v>
      </c>
      <c r="F31" s="40" t="s">
        <v>20</v>
      </c>
      <c r="G31" s="33">
        <v>1</v>
      </c>
      <c r="H31" s="33"/>
      <c r="I31" s="33">
        <f t="shared" si="0"/>
        <v>1</v>
      </c>
      <c r="J31" s="35">
        <v>6500</v>
      </c>
      <c r="K31" s="36">
        <f t="shared" si="1"/>
        <v>6500</v>
      </c>
    </row>
    <row r="32" spans="1:11">
      <c r="A32" s="41" t="s">
        <v>17</v>
      </c>
      <c r="B32" s="92"/>
      <c r="C32" s="31" t="s">
        <v>111</v>
      </c>
      <c r="D32" s="33" t="s">
        <v>118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45000</v>
      </c>
      <c r="K32" s="36">
        <f t="shared" si="1"/>
        <v>45000</v>
      </c>
    </row>
    <row r="33" spans="1:11">
      <c r="A33" s="41" t="s">
        <v>17</v>
      </c>
      <c r="B33" s="93"/>
      <c r="C33" s="31" t="s">
        <v>129</v>
      </c>
      <c r="D33" s="33" t="s">
        <v>43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14000</v>
      </c>
      <c r="K33" s="36">
        <f t="shared" si="1"/>
        <v>14000</v>
      </c>
    </row>
    <row r="34" spans="1:11">
      <c r="A34" s="41" t="s">
        <v>17</v>
      </c>
      <c r="B34" s="91" t="s">
        <v>687</v>
      </c>
      <c r="C34" s="31" t="s">
        <v>33</v>
      </c>
      <c r="D34" s="33" t="s">
        <v>306</v>
      </c>
      <c r="E34" s="40" t="s">
        <v>20</v>
      </c>
      <c r="F34" s="40" t="s">
        <v>20</v>
      </c>
      <c r="G34" s="33">
        <v>1</v>
      </c>
      <c r="H34" s="33"/>
      <c r="I34" s="33">
        <f t="shared" si="0"/>
        <v>1</v>
      </c>
      <c r="J34" s="35">
        <v>1200</v>
      </c>
      <c r="K34" s="36">
        <f t="shared" si="1"/>
        <v>1200</v>
      </c>
    </row>
    <row r="35" spans="1:11">
      <c r="A35" s="41" t="s">
        <v>17</v>
      </c>
      <c r="B35" s="92"/>
      <c r="C35" s="31" t="s">
        <v>33</v>
      </c>
      <c r="D35" s="33" t="s">
        <v>306</v>
      </c>
      <c r="E35" s="40" t="s">
        <v>20</v>
      </c>
      <c r="F35" s="40" t="s">
        <v>20</v>
      </c>
      <c r="G35" s="33">
        <v>1</v>
      </c>
      <c r="H35" s="33"/>
      <c r="I35" s="33">
        <f t="shared" si="0"/>
        <v>1</v>
      </c>
      <c r="J35" s="35">
        <v>1200</v>
      </c>
      <c r="K35" s="36">
        <f t="shared" si="1"/>
        <v>1200</v>
      </c>
    </row>
    <row r="36" spans="1:11">
      <c r="A36" s="41" t="s">
        <v>17</v>
      </c>
      <c r="B36" s="93"/>
      <c r="C36" s="31" t="s">
        <v>111</v>
      </c>
      <c r="D36" s="33" t="s">
        <v>120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45000</v>
      </c>
      <c r="K36" s="36">
        <f t="shared" si="1"/>
        <v>45000</v>
      </c>
    </row>
    <row r="37" spans="1:11">
      <c r="A37" s="41" t="s">
        <v>17</v>
      </c>
      <c r="B37" s="91" t="s">
        <v>688</v>
      </c>
      <c r="C37" s="31" t="s">
        <v>426</v>
      </c>
      <c r="D37" s="33" t="s">
        <v>27</v>
      </c>
      <c r="E37" s="33" t="s">
        <v>450</v>
      </c>
      <c r="F37" s="40" t="s">
        <v>20</v>
      </c>
      <c r="G37" s="33">
        <v>1</v>
      </c>
      <c r="H37" s="33"/>
      <c r="I37" s="33">
        <f t="shared" si="0"/>
        <v>1</v>
      </c>
      <c r="J37" s="35">
        <v>650</v>
      </c>
      <c r="K37" s="36">
        <f t="shared" si="1"/>
        <v>650</v>
      </c>
    </row>
    <row r="38" spans="1:11">
      <c r="A38" s="41" t="s">
        <v>17</v>
      </c>
      <c r="B38" s="92"/>
      <c r="C38" s="31" t="s">
        <v>426</v>
      </c>
      <c r="D38" s="33" t="s">
        <v>27</v>
      </c>
      <c r="E38" s="33" t="s">
        <v>450</v>
      </c>
      <c r="F38" s="40" t="s">
        <v>20</v>
      </c>
      <c r="G38" s="33">
        <v>1</v>
      </c>
      <c r="H38" s="33"/>
      <c r="I38" s="33">
        <f t="shared" si="0"/>
        <v>1</v>
      </c>
      <c r="J38" s="35">
        <v>650</v>
      </c>
      <c r="K38" s="36">
        <f t="shared" si="1"/>
        <v>650</v>
      </c>
    </row>
    <row r="39" spans="1:11">
      <c r="A39" s="41" t="s">
        <v>17</v>
      </c>
      <c r="B39" s="92"/>
      <c r="C39" s="31" t="s">
        <v>549</v>
      </c>
      <c r="D39" s="33" t="s">
        <v>674</v>
      </c>
      <c r="E39" s="40" t="s">
        <v>20</v>
      </c>
      <c r="F39" s="40" t="s">
        <v>20</v>
      </c>
      <c r="G39" s="33">
        <v>1</v>
      </c>
      <c r="H39" s="33"/>
      <c r="I39" s="33">
        <f t="shared" si="0"/>
        <v>1</v>
      </c>
      <c r="J39" s="35">
        <v>80000</v>
      </c>
      <c r="K39" s="36">
        <f t="shared" si="1"/>
        <v>80000</v>
      </c>
    </row>
    <row r="40" spans="1:11">
      <c r="A40" s="41" t="s">
        <v>17</v>
      </c>
      <c r="B40" s="93"/>
      <c r="C40" s="31" t="s">
        <v>426</v>
      </c>
      <c r="D40" s="33" t="s">
        <v>43</v>
      </c>
      <c r="E40" s="40" t="s">
        <v>20</v>
      </c>
      <c r="F40" s="40" t="s">
        <v>20</v>
      </c>
      <c r="G40" s="33">
        <v>1</v>
      </c>
      <c r="H40" s="33"/>
      <c r="I40" s="33">
        <f t="shared" si="0"/>
        <v>1</v>
      </c>
      <c r="J40" s="35">
        <v>650</v>
      </c>
      <c r="K40" s="36">
        <f t="shared" si="1"/>
        <v>650</v>
      </c>
    </row>
    <row r="41" spans="1:11" ht="15.75" thickBot="1">
      <c r="A41" s="42" t="s">
        <v>17</v>
      </c>
      <c r="B41" s="58" t="s">
        <v>260</v>
      </c>
      <c r="C41" s="32" t="s">
        <v>54</v>
      </c>
      <c r="D41" s="34" t="s">
        <v>632</v>
      </c>
      <c r="E41" s="43" t="s">
        <v>20</v>
      </c>
      <c r="F41" s="43" t="s">
        <v>20</v>
      </c>
      <c r="G41" s="34">
        <v>1</v>
      </c>
      <c r="H41" s="34"/>
      <c r="I41" s="34">
        <f t="shared" si="0"/>
        <v>1</v>
      </c>
      <c r="J41" s="37">
        <v>6500</v>
      </c>
      <c r="K41" s="38">
        <f t="shared" si="1"/>
        <v>6500</v>
      </c>
    </row>
    <row r="43" spans="1:11" ht="16.5" thickBot="1">
      <c r="A43" s="134" t="s">
        <v>15</v>
      </c>
      <c r="B43" s="134"/>
      <c r="E43" s="2"/>
      <c r="F43" s="3"/>
      <c r="G43" s="4"/>
      <c r="H43" s="4"/>
      <c r="I43" s="4"/>
    </row>
    <row r="44" spans="1:11" ht="15.75" thickBot="1">
      <c r="A44" s="5"/>
      <c r="B44" s="50"/>
      <c r="E44" s="2"/>
      <c r="F44" s="3"/>
      <c r="G44" s="96" t="s">
        <v>16</v>
      </c>
      <c r="H44" s="97"/>
      <c r="I44" s="97"/>
      <c r="J44" s="98"/>
      <c r="K44" s="6">
        <f>SUM(I6:I41)</f>
        <v>36</v>
      </c>
    </row>
    <row r="45" spans="1:11" ht="18.75">
      <c r="A45" s="7" t="s">
        <v>17</v>
      </c>
      <c r="B45" s="20" t="s">
        <v>18</v>
      </c>
      <c r="C45" s="21"/>
      <c r="E45" s="11"/>
      <c r="F45" s="3"/>
      <c r="G45" s="101" t="s">
        <v>19</v>
      </c>
      <c r="H45" s="102"/>
      <c r="I45" s="102"/>
      <c r="J45" s="103"/>
      <c r="K45" s="8">
        <f>SUM(K6:K41)</f>
        <v>1568750</v>
      </c>
    </row>
    <row r="46" spans="1:11" ht="15.75" thickBot="1">
      <c r="A46" s="9" t="s">
        <v>20</v>
      </c>
      <c r="B46" s="13" t="s">
        <v>21</v>
      </c>
      <c r="C46" s="14"/>
      <c r="E46" s="11"/>
      <c r="F46" s="3"/>
      <c r="G46" s="85" t="s">
        <v>22</v>
      </c>
      <c r="H46" s="86"/>
      <c r="I46" s="86"/>
      <c r="J46" s="86"/>
      <c r="K46" s="10">
        <f>K45*0.07</f>
        <v>109812.50000000001</v>
      </c>
    </row>
  </sheetData>
  <mergeCells count="28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8:B12"/>
    <mergeCell ref="B13:B15"/>
    <mergeCell ref="B16:B27"/>
    <mergeCell ref="B28:B30"/>
    <mergeCell ref="B31:B33"/>
    <mergeCell ref="G46:J46"/>
    <mergeCell ref="B34:B36"/>
    <mergeCell ref="B37:B40"/>
    <mergeCell ref="A43:B43"/>
    <mergeCell ref="G44:J44"/>
    <mergeCell ref="G45:J45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P7" sqref="P7"/>
    </sheetView>
  </sheetViews>
  <sheetFormatPr defaultRowHeight="15"/>
  <cols>
    <col min="1" max="1" width="6" customWidth="1"/>
    <col min="2" max="2" width="6.42578125" customWidth="1"/>
    <col min="3" max="3" width="16.140625" customWidth="1"/>
    <col min="4" max="4" width="12" customWidth="1"/>
    <col min="5" max="5" width="10.85546875" customWidth="1"/>
    <col min="6" max="6" width="7.5703125" customWidth="1"/>
    <col min="7" max="8" width="4.140625" customWidth="1"/>
    <col min="9" max="9" width="4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689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426</v>
      </c>
      <c r="D6" s="33" t="s">
        <v>208</v>
      </c>
      <c r="E6" s="33" t="s">
        <v>606</v>
      </c>
      <c r="F6" s="33">
        <v>1201882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32</v>
      </c>
      <c r="D7" s="33" t="s">
        <v>84</v>
      </c>
      <c r="E7" s="40" t="s">
        <v>20</v>
      </c>
      <c r="F7" s="40" t="s">
        <v>20</v>
      </c>
      <c r="G7" s="33">
        <v>1</v>
      </c>
      <c r="H7" s="33"/>
      <c r="I7" s="33">
        <f t="shared" ref="I7:I22" si="0">H7+G7</f>
        <v>1</v>
      </c>
      <c r="J7" s="35">
        <v>2500</v>
      </c>
      <c r="K7" s="36">
        <f t="shared" ref="K7:K22" si="1">J7*I7</f>
        <v>2500</v>
      </c>
    </row>
    <row r="8" spans="1:11">
      <c r="A8" s="41" t="s">
        <v>17</v>
      </c>
      <c r="B8" s="39" t="s">
        <v>17</v>
      </c>
      <c r="C8" s="31" t="s">
        <v>690</v>
      </c>
      <c r="D8" s="33" t="s">
        <v>348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250000</v>
      </c>
      <c r="K8" s="36">
        <f t="shared" si="1"/>
        <v>250000</v>
      </c>
    </row>
    <row r="9" spans="1:11">
      <c r="A9" s="41" t="s">
        <v>17</v>
      </c>
      <c r="B9" s="39" t="s">
        <v>17</v>
      </c>
      <c r="C9" s="31" t="s">
        <v>40</v>
      </c>
      <c r="D9" s="33" t="s">
        <v>348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250000</v>
      </c>
      <c r="K9" s="36">
        <f t="shared" si="1"/>
        <v>250000</v>
      </c>
    </row>
    <row r="10" spans="1:11">
      <c r="A10" s="41" t="s">
        <v>17</v>
      </c>
      <c r="B10" s="39" t="s">
        <v>17</v>
      </c>
      <c r="C10" s="31" t="s">
        <v>40</v>
      </c>
      <c r="D10" s="33" t="s">
        <v>67</v>
      </c>
      <c r="E10" s="40" t="s">
        <v>20</v>
      </c>
      <c r="F10" s="40" t="s">
        <v>20</v>
      </c>
      <c r="G10" s="33"/>
      <c r="H10" s="33">
        <v>1</v>
      </c>
      <c r="I10" s="33">
        <f t="shared" si="0"/>
        <v>1</v>
      </c>
      <c r="J10" s="35">
        <v>250000</v>
      </c>
      <c r="K10" s="36">
        <f t="shared" si="1"/>
        <v>250000</v>
      </c>
    </row>
    <row r="11" spans="1:11">
      <c r="A11" s="41" t="s">
        <v>17</v>
      </c>
      <c r="B11" s="39" t="s">
        <v>17</v>
      </c>
      <c r="C11" s="31" t="s">
        <v>40</v>
      </c>
      <c r="D11" s="33" t="s">
        <v>348</v>
      </c>
      <c r="E11" s="40" t="s">
        <v>20</v>
      </c>
      <c r="F11" s="40" t="s">
        <v>20</v>
      </c>
      <c r="G11" s="33"/>
      <c r="H11" s="33">
        <v>1</v>
      </c>
      <c r="I11" s="33">
        <f t="shared" si="0"/>
        <v>1</v>
      </c>
      <c r="J11" s="35">
        <v>250000</v>
      </c>
      <c r="K11" s="36">
        <f t="shared" si="1"/>
        <v>250000</v>
      </c>
    </row>
    <row r="12" spans="1:11">
      <c r="A12" s="41" t="s">
        <v>17</v>
      </c>
      <c r="B12" s="39" t="s">
        <v>17</v>
      </c>
      <c r="C12" s="31" t="s">
        <v>33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1200</v>
      </c>
      <c r="K12" s="36">
        <f t="shared" si="1"/>
        <v>1200</v>
      </c>
    </row>
    <row r="13" spans="1:11">
      <c r="A13" s="41" t="s">
        <v>17</v>
      </c>
      <c r="B13" s="39" t="s">
        <v>17</v>
      </c>
      <c r="C13" s="31" t="s">
        <v>131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39" t="s">
        <v>17</v>
      </c>
      <c r="C14" s="31" t="s">
        <v>230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>
      <c r="A15" s="41" t="s">
        <v>17</v>
      </c>
      <c r="B15" s="39" t="s">
        <v>17</v>
      </c>
      <c r="C15" s="31" t="s">
        <v>691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6500</v>
      </c>
      <c r="K15" s="36">
        <f t="shared" si="1"/>
        <v>6500</v>
      </c>
    </row>
    <row r="16" spans="1:11">
      <c r="A16" s="41" t="s">
        <v>17</v>
      </c>
      <c r="B16" s="39" t="s">
        <v>17</v>
      </c>
      <c r="C16" s="31" t="s">
        <v>33</v>
      </c>
      <c r="D16" s="33" t="s">
        <v>43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1200</v>
      </c>
      <c r="K16" s="36">
        <f t="shared" si="1"/>
        <v>1200</v>
      </c>
    </row>
    <row r="17" spans="1:11">
      <c r="A17" s="41" t="s">
        <v>17</v>
      </c>
      <c r="B17" s="39" t="s">
        <v>17</v>
      </c>
      <c r="C17" s="31" t="s">
        <v>33</v>
      </c>
      <c r="D17" s="33" t="s">
        <v>43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1200</v>
      </c>
      <c r="K17" s="36">
        <f t="shared" si="1"/>
        <v>1200</v>
      </c>
    </row>
    <row r="18" spans="1:11">
      <c r="A18" s="41" t="s">
        <v>17</v>
      </c>
      <c r="B18" s="39" t="s">
        <v>17</v>
      </c>
      <c r="C18" s="31" t="s">
        <v>426</v>
      </c>
      <c r="D18" s="33" t="s">
        <v>208</v>
      </c>
      <c r="E18" s="40" t="s">
        <v>20</v>
      </c>
      <c r="F18" s="40" t="s">
        <v>20</v>
      </c>
      <c r="G18" s="33"/>
      <c r="H18" s="33">
        <v>1</v>
      </c>
      <c r="I18" s="33">
        <f t="shared" si="0"/>
        <v>1</v>
      </c>
      <c r="J18" s="35">
        <v>650</v>
      </c>
      <c r="K18" s="36">
        <f t="shared" si="1"/>
        <v>650</v>
      </c>
    </row>
    <row r="19" spans="1:11">
      <c r="A19" s="41" t="s">
        <v>17</v>
      </c>
      <c r="B19" s="39" t="s">
        <v>17</v>
      </c>
      <c r="C19" s="31" t="s">
        <v>426</v>
      </c>
      <c r="D19" s="33" t="s">
        <v>208</v>
      </c>
      <c r="E19" s="40" t="s">
        <v>20</v>
      </c>
      <c r="F19" s="40" t="s">
        <v>20</v>
      </c>
      <c r="G19" s="33"/>
      <c r="H19" s="33">
        <v>1</v>
      </c>
      <c r="I19" s="33">
        <f t="shared" si="0"/>
        <v>1</v>
      </c>
      <c r="J19" s="35">
        <v>650</v>
      </c>
      <c r="K19" s="36">
        <f t="shared" si="1"/>
        <v>650</v>
      </c>
    </row>
    <row r="20" spans="1:11">
      <c r="A20" s="41" t="s">
        <v>17</v>
      </c>
      <c r="B20" s="39" t="s">
        <v>17</v>
      </c>
      <c r="C20" s="31" t="s">
        <v>246</v>
      </c>
      <c r="D20" s="40" t="s">
        <v>20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45000</v>
      </c>
      <c r="K20" s="36">
        <f t="shared" si="1"/>
        <v>45000</v>
      </c>
    </row>
    <row r="21" spans="1:11">
      <c r="A21" s="41" t="s">
        <v>17</v>
      </c>
      <c r="B21" s="39" t="s">
        <v>17</v>
      </c>
      <c r="C21" s="31" t="s">
        <v>137</v>
      </c>
      <c r="D21" s="33" t="s">
        <v>309</v>
      </c>
      <c r="E21" s="40" t="s">
        <v>20</v>
      </c>
      <c r="F21" s="40" t="s">
        <v>20</v>
      </c>
      <c r="G21" s="33"/>
      <c r="H21" s="33">
        <v>1</v>
      </c>
      <c r="I21" s="33">
        <f t="shared" si="0"/>
        <v>1</v>
      </c>
      <c r="J21" s="35">
        <v>65000</v>
      </c>
      <c r="K21" s="36">
        <f t="shared" si="1"/>
        <v>65000</v>
      </c>
    </row>
    <row r="22" spans="1:11" ht="15.75" thickBot="1">
      <c r="A22" s="42" t="s">
        <v>17</v>
      </c>
      <c r="B22" s="48" t="s">
        <v>17</v>
      </c>
      <c r="C22" s="32" t="s">
        <v>131</v>
      </c>
      <c r="D22" s="34" t="s">
        <v>43</v>
      </c>
      <c r="E22" s="43" t="s">
        <v>20</v>
      </c>
      <c r="F22" s="43" t="s">
        <v>20</v>
      </c>
      <c r="G22" s="34"/>
      <c r="H22" s="34">
        <v>1</v>
      </c>
      <c r="I22" s="34">
        <f t="shared" si="0"/>
        <v>1</v>
      </c>
      <c r="J22" s="37">
        <v>6500</v>
      </c>
      <c r="K22" s="38">
        <f t="shared" si="1"/>
        <v>6500</v>
      </c>
    </row>
    <row r="24" spans="1:11" ht="16.5" thickBot="1">
      <c r="A24" s="134" t="s">
        <v>15</v>
      </c>
      <c r="B24" s="134"/>
      <c r="E24" s="2"/>
      <c r="F24" s="3"/>
      <c r="G24" s="4"/>
      <c r="H24" s="4"/>
      <c r="I24" s="4"/>
    </row>
    <row r="25" spans="1:11" ht="15.75" thickBot="1">
      <c r="A25" s="5"/>
      <c r="B25" s="50"/>
      <c r="E25" s="2"/>
      <c r="F25" s="3"/>
      <c r="G25" s="96" t="s">
        <v>16</v>
      </c>
      <c r="H25" s="97"/>
      <c r="I25" s="97"/>
      <c r="J25" s="98"/>
      <c r="K25" s="6">
        <f>SUM(I6:I22)</f>
        <v>17</v>
      </c>
    </row>
    <row r="26" spans="1:11" ht="18.75">
      <c r="A26" s="7" t="s">
        <v>17</v>
      </c>
      <c r="B26" s="20" t="s">
        <v>18</v>
      </c>
      <c r="C26" s="21"/>
      <c r="E26" s="11"/>
      <c r="F26" s="3"/>
      <c r="G26" s="101" t="s">
        <v>19</v>
      </c>
      <c r="H26" s="102"/>
      <c r="I26" s="102"/>
      <c r="J26" s="103"/>
      <c r="K26" s="8">
        <f>SUM(K6:K22)</f>
        <v>1138750</v>
      </c>
    </row>
    <row r="27" spans="1:11" ht="15.75" thickBot="1">
      <c r="A27" s="9" t="s">
        <v>20</v>
      </c>
      <c r="B27" s="13" t="s">
        <v>21</v>
      </c>
      <c r="C27" s="14"/>
      <c r="E27" s="11"/>
      <c r="F27" s="3"/>
      <c r="G27" s="85" t="s">
        <v>22</v>
      </c>
      <c r="H27" s="86"/>
      <c r="I27" s="86"/>
      <c r="J27" s="86"/>
      <c r="K27" s="10">
        <f>K26*0.07</f>
        <v>79712.500000000015</v>
      </c>
    </row>
  </sheetData>
  <mergeCells count="21">
    <mergeCell ref="A1:K1"/>
    <mergeCell ref="A2:C2"/>
    <mergeCell ref="D2:G2"/>
    <mergeCell ref="H2:I2"/>
    <mergeCell ref="J2:K2"/>
    <mergeCell ref="A24:B24"/>
    <mergeCell ref="G25:J25"/>
    <mergeCell ref="G26:J26"/>
    <mergeCell ref="G27:J27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13" workbookViewId="0">
      <selection activeCell="K30" sqref="K30"/>
    </sheetView>
  </sheetViews>
  <sheetFormatPr defaultRowHeight="15"/>
  <cols>
    <col min="1" max="1" width="6" customWidth="1"/>
    <col min="2" max="2" width="5.85546875" customWidth="1"/>
    <col min="3" max="3" width="17.28515625" bestFit="1" customWidth="1"/>
    <col min="4" max="4" width="10.5703125" bestFit="1" customWidth="1"/>
    <col min="5" max="5" width="8.28515625" bestFit="1" customWidth="1"/>
    <col min="6" max="6" width="13.42578125" bestFit="1" customWidth="1"/>
    <col min="7" max="7" width="4.5703125" customWidth="1"/>
    <col min="8" max="8" width="4.140625" customWidth="1"/>
    <col min="9" max="9" width="5.7109375" customWidth="1"/>
    <col min="11" max="11" width="11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692</v>
      </c>
      <c r="G3" s="90"/>
      <c r="H3" s="90"/>
      <c r="I3" s="90"/>
      <c r="J3" s="90"/>
      <c r="K3" s="121"/>
    </row>
    <row r="4" spans="1:11" ht="22.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426</v>
      </c>
      <c r="D6" s="33" t="s">
        <v>47</v>
      </c>
      <c r="E6" s="46" t="s">
        <v>20</v>
      </c>
      <c r="F6" s="46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426</v>
      </c>
      <c r="D7" s="33" t="s">
        <v>453</v>
      </c>
      <c r="E7" s="33" t="s">
        <v>698</v>
      </c>
      <c r="F7" s="33">
        <v>14011103</v>
      </c>
      <c r="G7" s="33">
        <v>1</v>
      </c>
      <c r="H7" s="33"/>
      <c r="I7" s="33">
        <f t="shared" ref="I7:I26" si="0">H7+G7</f>
        <v>1</v>
      </c>
      <c r="J7" s="35">
        <v>650</v>
      </c>
      <c r="K7" s="36">
        <f t="shared" ref="K7:K26" si="1">J7*I7</f>
        <v>650</v>
      </c>
    </row>
    <row r="8" spans="1:11">
      <c r="A8" s="41" t="s">
        <v>17</v>
      </c>
      <c r="B8" s="39" t="s">
        <v>17</v>
      </c>
      <c r="C8" s="31" t="s">
        <v>32</v>
      </c>
      <c r="D8" s="33" t="s">
        <v>694</v>
      </c>
      <c r="E8" s="46" t="s">
        <v>20</v>
      </c>
      <c r="F8" s="46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9" spans="1:11">
      <c r="A9" s="41" t="s">
        <v>17</v>
      </c>
      <c r="B9" s="39" t="s">
        <v>17</v>
      </c>
      <c r="C9" s="31" t="s">
        <v>57</v>
      </c>
      <c r="D9" s="33" t="s">
        <v>695</v>
      </c>
      <c r="E9" s="33" t="s">
        <v>699</v>
      </c>
      <c r="F9" s="33" t="s">
        <v>701</v>
      </c>
      <c r="G9" s="33">
        <v>1</v>
      </c>
      <c r="H9" s="33"/>
      <c r="I9" s="33">
        <f t="shared" si="0"/>
        <v>1</v>
      </c>
      <c r="J9" s="35">
        <v>55000</v>
      </c>
      <c r="K9" s="36">
        <f t="shared" si="1"/>
        <v>55000</v>
      </c>
    </row>
    <row r="10" spans="1:11">
      <c r="A10" s="41" t="s">
        <v>17</v>
      </c>
      <c r="B10" s="39" t="s">
        <v>17</v>
      </c>
      <c r="C10" s="31" t="s">
        <v>693</v>
      </c>
      <c r="D10" s="33" t="s">
        <v>696</v>
      </c>
      <c r="E10" s="46" t="s">
        <v>20</v>
      </c>
      <c r="F10" s="46" t="s">
        <v>20</v>
      </c>
      <c r="G10" s="33">
        <v>1</v>
      </c>
      <c r="H10" s="33"/>
      <c r="I10" s="33">
        <f t="shared" si="0"/>
        <v>1</v>
      </c>
      <c r="J10" s="35">
        <v>10000</v>
      </c>
      <c r="K10" s="36">
        <f t="shared" si="1"/>
        <v>10000</v>
      </c>
    </row>
    <row r="11" spans="1:11">
      <c r="A11" s="41" t="s">
        <v>17</v>
      </c>
      <c r="B11" s="39" t="s">
        <v>17</v>
      </c>
      <c r="C11" s="31" t="s">
        <v>230</v>
      </c>
      <c r="D11" s="33" t="s">
        <v>697</v>
      </c>
      <c r="E11" s="46" t="s">
        <v>20</v>
      </c>
      <c r="F11" s="46" t="s">
        <v>20</v>
      </c>
      <c r="G11" s="33">
        <v>1</v>
      </c>
      <c r="H11" s="33"/>
      <c r="I11" s="33">
        <f t="shared" si="0"/>
        <v>1</v>
      </c>
      <c r="J11" s="35">
        <v>1200</v>
      </c>
      <c r="K11" s="36">
        <f t="shared" si="1"/>
        <v>1200</v>
      </c>
    </row>
    <row r="12" spans="1:11">
      <c r="A12" s="41" t="s">
        <v>17</v>
      </c>
      <c r="B12" s="39" t="s">
        <v>17</v>
      </c>
      <c r="C12" s="31" t="s">
        <v>41</v>
      </c>
      <c r="D12" s="33" t="s">
        <v>348</v>
      </c>
      <c r="E12" s="33" t="s">
        <v>52</v>
      </c>
      <c r="F12" s="33">
        <v>91004896</v>
      </c>
      <c r="G12" s="33">
        <v>1</v>
      </c>
      <c r="H12" s="33"/>
      <c r="I12" s="33">
        <f t="shared" si="0"/>
        <v>1</v>
      </c>
      <c r="J12" s="35">
        <v>250000</v>
      </c>
      <c r="K12" s="36">
        <f t="shared" si="1"/>
        <v>250000</v>
      </c>
    </row>
    <row r="13" spans="1:11">
      <c r="A13" s="41" t="s">
        <v>17</v>
      </c>
      <c r="B13" s="39" t="s">
        <v>17</v>
      </c>
      <c r="C13" s="31" t="s">
        <v>40</v>
      </c>
      <c r="D13" s="33" t="s">
        <v>67</v>
      </c>
      <c r="E13" s="33" t="s">
        <v>700</v>
      </c>
      <c r="F13" s="33" t="s">
        <v>702</v>
      </c>
      <c r="G13" s="33">
        <v>1</v>
      </c>
      <c r="H13" s="33"/>
      <c r="I13" s="33">
        <f t="shared" si="0"/>
        <v>1</v>
      </c>
      <c r="J13" s="35">
        <v>250000</v>
      </c>
      <c r="K13" s="36">
        <f t="shared" si="1"/>
        <v>250000</v>
      </c>
    </row>
    <row r="14" spans="1:11">
      <c r="A14" s="41" t="s">
        <v>17</v>
      </c>
      <c r="B14" s="39" t="s">
        <v>17</v>
      </c>
      <c r="C14" s="31" t="s">
        <v>32</v>
      </c>
      <c r="D14" s="33" t="s">
        <v>194</v>
      </c>
      <c r="E14" s="46" t="s">
        <v>20</v>
      </c>
      <c r="F14" s="46" t="s">
        <v>20</v>
      </c>
      <c r="G14" s="33">
        <v>1</v>
      </c>
      <c r="H14" s="33"/>
      <c r="I14" s="33">
        <f t="shared" si="0"/>
        <v>1</v>
      </c>
      <c r="J14" s="35">
        <v>2500</v>
      </c>
      <c r="K14" s="36">
        <f t="shared" si="1"/>
        <v>2500</v>
      </c>
    </row>
    <row r="15" spans="1:11">
      <c r="A15" s="41" t="s">
        <v>17</v>
      </c>
      <c r="B15" s="39" t="s">
        <v>17</v>
      </c>
      <c r="C15" s="31" t="s">
        <v>33</v>
      </c>
      <c r="D15" s="33" t="s">
        <v>46</v>
      </c>
      <c r="E15" s="46" t="s">
        <v>20</v>
      </c>
      <c r="F15" s="46" t="s">
        <v>20</v>
      </c>
      <c r="G15" s="33">
        <v>1</v>
      </c>
      <c r="H15" s="33"/>
      <c r="I15" s="33">
        <f t="shared" si="0"/>
        <v>1</v>
      </c>
      <c r="J15" s="35">
        <v>1200</v>
      </c>
      <c r="K15" s="36">
        <f t="shared" si="1"/>
        <v>1200</v>
      </c>
    </row>
    <row r="16" spans="1:11">
      <c r="A16" s="41" t="s">
        <v>17</v>
      </c>
      <c r="B16" s="39" t="s">
        <v>17</v>
      </c>
      <c r="C16" s="31" t="s">
        <v>303</v>
      </c>
      <c r="D16" s="33" t="s">
        <v>43</v>
      </c>
      <c r="E16" s="46" t="s">
        <v>20</v>
      </c>
      <c r="F16" s="46" t="s">
        <v>20</v>
      </c>
      <c r="G16" s="33">
        <v>1</v>
      </c>
      <c r="H16" s="33"/>
      <c r="I16" s="33">
        <f t="shared" si="0"/>
        <v>1</v>
      </c>
      <c r="J16" s="35">
        <v>4500</v>
      </c>
      <c r="K16" s="36">
        <f t="shared" si="1"/>
        <v>4500</v>
      </c>
    </row>
    <row r="17" spans="1:11">
      <c r="A17" s="41" t="s">
        <v>17</v>
      </c>
      <c r="B17" s="39" t="s">
        <v>17</v>
      </c>
      <c r="C17" s="31" t="s">
        <v>246</v>
      </c>
      <c r="D17" s="33" t="s">
        <v>43</v>
      </c>
      <c r="E17" s="46" t="s">
        <v>20</v>
      </c>
      <c r="F17" s="46" t="s">
        <v>20</v>
      </c>
      <c r="G17" s="33">
        <v>1</v>
      </c>
      <c r="H17" s="33"/>
      <c r="I17" s="33">
        <f t="shared" si="0"/>
        <v>1</v>
      </c>
      <c r="J17" s="35">
        <v>45000</v>
      </c>
      <c r="K17" s="36">
        <f t="shared" si="1"/>
        <v>45000</v>
      </c>
    </row>
    <row r="18" spans="1:11">
      <c r="A18" s="41" t="s">
        <v>17</v>
      </c>
      <c r="B18" s="39" t="s">
        <v>17</v>
      </c>
      <c r="C18" s="31" t="s">
        <v>131</v>
      </c>
      <c r="D18" s="33" t="s">
        <v>43</v>
      </c>
      <c r="E18" s="46" t="s">
        <v>20</v>
      </c>
      <c r="F18" s="46" t="s">
        <v>20</v>
      </c>
      <c r="G18" s="33">
        <v>1</v>
      </c>
      <c r="H18" s="33"/>
      <c r="I18" s="33">
        <f t="shared" si="0"/>
        <v>1</v>
      </c>
      <c r="J18" s="35">
        <v>6500</v>
      </c>
      <c r="K18" s="36">
        <f t="shared" si="1"/>
        <v>6500</v>
      </c>
    </row>
    <row r="19" spans="1:11">
      <c r="A19" s="41" t="s">
        <v>17</v>
      </c>
      <c r="B19" s="39" t="s">
        <v>17</v>
      </c>
      <c r="C19" s="31" t="s">
        <v>35</v>
      </c>
      <c r="D19" s="33" t="s">
        <v>43</v>
      </c>
      <c r="E19" s="46" t="s">
        <v>20</v>
      </c>
      <c r="F19" s="46" t="s">
        <v>20</v>
      </c>
      <c r="G19" s="33">
        <v>1</v>
      </c>
      <c r="H19" s="33"/>
      <c r="I19" s="33">
        <f t="shared" si="0"/>
        <v>1</v>
      </c>
      <c r="J19" s="35">
        <v>6500</v>
      </c>
      <c r="K19" s="36">
        <f t="shared" si="1"/>
        <v>6500</v>
      </c>
    </row>
    <row r="20" spans="1:11">
      <c r="A20" s="41" t="s">
        <v>17</v>
      </c>
      <c r="B20" s="39" t="s">
        <v>17</v>
      </c>
      <c r="C20" s="31" t="s">
        <v>33</v>
      </c>
      <c r="D20" s="33" t="s">
        <v>46</v>
      </c>
      <c r="E20" s="46" t="s">
        <v>20</v>
      </c>
      <c r="F20" s="46" t="s">
        <v>20</v>
      </c>
      <c r="G20" s="33">
        <v>1</v>
      </c>
      <c r="H20" s="33"/>
      <c r="I20" s="33">
        <f t="shared" si="0"/>
        <v>1</v>
      </c>
      <c r="J20" s="35">
        <v>1200</v>
      </c>
      <c r="K20" s="36">
        <f t="shared" si="1"/>
        <v>1200</v>
      </c>
    </row>
    <row r="21" spans="1:11">
      <c r="A21" s="41" t="s">
        <v>17</v>
      </c>
      <c r="B21" s="39" t="s">
        <v>17</v>
      </c>
      <c r="C21" s="31" t="s">
        <v>129</v>
      </c>
      <c r="D21" s="33" t="s">
        <v>43</v>
      </c>
      <c r="E21" s="46" t="s">
        <v>20</v>
      </c>
      <c r="F21" s="46" t="s">
        <v>20</v>
      </c>
      <c r="G21" s="33">
        <v>1</v>
      </c>
      <c r="H21" s="33"/>
      <c r="I21" s="33">
        <f t="shared" si="0"/>
        <v>1</v>
      </c>
      <c r="J21" s="35">
        <v>14000</v>
      </c>
      <c r="K21" s="36">
        <f t="shared" si="1"/>
        <v>14000</v>
      </c>
    </row>
    <row r="22" spans="1:11">
      <c r="A22" s="41" t="s">
        <v>17</v>
      </c>
      <c r="B22" s="39" t="s">
        <v>17</v>
      </c>
      <c r="C22" s="31" t="s">
        <v>581</v>
      </c>
      <c r="D22" s="33" t="s">
        <v>43</v>
      </c>
      <c r="E22" s="46" t="s">
        <v>20</v>
      </c>
      <c r="F22" s="46" t="s">
        <v>20</v>
      </c>
      <c r="G22" s="33">
        <v>1</v>
      </c>
      <c r="H22" s="33"/>
      <c r="I22" s="33">
        <f t="shared" si="0"/>
        <v>1</v>
      </c>
      <c r="J22" s="35">
        <v>38000</v>
      </c>
      <c r="K22" s="36">
        <f t="shared" si="1"/>
        <v>38000</v>
      </c>
    </row>
    <row r="23" spans="1:11">
      <c r="A23" s="41" t="s">
        <v>17</v>
      </c>
      <c r="B23" s="39" t="s">
        <v>17</v>
      </c>
      <c r="C23" s="31" t="s">
        <v>40</v>
      </c>
      <c r="D23" s="33" t="s">
        <v>348</v>
      </c>
      <c r="E23" s="46" t="s">
        <v>20</v>
      </c>
      <c r="F23" s="46" t="s">
        <v>20</v>
      </c>
      <c r="G23" s="33"/>
      <c r="H23" s="33">
        <v>1</v>
      </c>
      <c r="I23" s="33">
        <f t="shared" si="0"/>
        <v>1</v>
      </c>
      <c r="J23" s="35">
        <v>250000</v>
      </c>
      <c r="K23" s="36">
        <f t="shared" si="1"/>
        <v>250000</v>
      </c>
    </row>
    <row r="24" spans="1:11">
      <c r="A24" s="41" t="s">
        <v>17</v>
      </c>
      <c r="B24" s="39" t="s">
        <v>17</v>
      </c>
      <c r="C24" s="31" t="s">
        <v>54</v>
      </c>
      <c r="D24" s="33" t="s">
        <v>703</v>
      </c>
      <c r="E24" s="33" t="s">
        <v>705</v>
      </c>
      <c r="F24" s="33">
        <v>50006</v>
      </c>
      <c r="G24" s="33">
        <v>1</v>
      </c>
      <c r="H24" s="33"/>
      <c r="I24" s="33">
        <f t="shared" si="0"/>
        <v>1</v>
      </c>
      <c r="J24" s="35">
        <v>6500</v>
      </c>
      <c r="K24" s="36">
        <f t="shared" si="1"/>
        <v>6500</v>
      </c>
    </row>
    <row r="25" spans="1:11">
      <c r="A25" s="41" t="s">
        <v>17</v>
      </c>
      <c r="B25" s="39" t="s">
        <v>17</v>
      </c>
      <c r="C25" s="31" t="s">
        <v>76</v>
      </c>
      <c r="D25" s="33" t="s">
        <v>704</v>
      </c>
      <c r="E25" s="33" t="s">
        <v>706</v>
      </c>
      <c r="F25" s="33">
        <v>1450629</v>
      </c>
      <c r="G25" s="33">
        <v>1</v>
      </c>
      <c r="H25" s="33"/>
      <c r="I25" s="33">
        <f t="shared" si="0"/>
        <v>1</v>
      </c>
      <c r="J25" s="35">
        <v>30000</v>
      </c>
      <c r="K25" s="36">
        <f t="shared" si="1"/>
        <v>30000</v>
      </c>
    </row>
    <row r="26" spans="1:11" ht="15.75" thickBot="1">
      <c r="A26" s="42" t="s">
        <v>17</v>
      </c>
      <c r="B26" s="48" t="s">
        <v>17</v>
      </c>
      <c r="C26" s="32" t="s">
        <v>76</v>
      </c>
      <c r="D26" s="34" t="s">
        <v>43</v>
      </c>
      <c r="E26" s="47" t="s">
        <v>20</v>
      </c>
      <c r="F26" s="47" t="s">
        <v>20</v>
      </c>
      <c r="G26" s="34">
        <v>1</v>
      </c>
      <c r="H26" s="34"/>
      <c r="I26" s="34">
        <f t="shared" si="0"/>
        <v>1</v>
      </c>
      <c r="J26" s="37">
        <v>30000</v>
      </c>
      <c r="K26" s="38">
        <f t="shared" si="1"/>
        <v>30000</v>
      </c>
    </row>
    <row r="28" spans="1:11" ht="16.5" thickBot="1">
      <c r="A28" s="134" t="s">
        <v>15</v>
      </c>
      <c r="B28" s="134"/>
      <c r="E28" s="2"/>
      <c r="F28" s="3"/>
      <c r="G28" s="4"/>
      <c r="H28" s="4"/>
      <c r="I28" s="4"/>
    </row>
    <row r="29" spans="1:11" ht="15.75" thickBot="1">
      <c r="A29" s="5"/>
      <c r="B29" s="50"/>
      <c r="E29" s="2"/>
      <c r="F29" s="3"/>
      <c r="G29" s="96" t="s">
        <v>16</v>
      </c>
      <c r="H29" s="97"/>
      <c r="I29" s="97"/>
      <c r="J29" s="98"/>
      <c r="K29" s="6">
        <f>SUM(I6:I26)</f>
        <v>21</v>
      </c>
    </row>
    <row r="30" spans="1:11" ht="18.75">
      <c r="A30" s="7" t="s">
        <v>17</v>
      </c>
      <c r="B30" s="20" t="s">
        <v>18</v>
      </c>
      <c r="C30" s="21"/>
      <c r="E30" s="11"/>
      <c r="F30" s="3"/>
      <c r="G30" s="101" t="s">
        <v>19</v>
      </c>
      <c r="H30" s="102"/>
      <c r="I30" s="102"/>
      <c r="J30" s="103"/>
      <c r="K30" s="8">
        <f>SUM(K6:K26)</f>
        <v>1005900</v>
      </c>
    </row>
    <row r="31" spans="1:11" ht="15.75" thickBot="1">
      <c r="A31" s="9" t="s">
        <v>20</v>
      </c>
      <c r="B31" s="13" t="s">
        <v>21</v>
      </c>
      <c r="C31" s="14"/>
      <c r="E31" s="11"/>
      <c r="F31" s="3"/>
      <c r="G31" s="85" t="s">
        <v>22</v>
      </c>
      <c r="H31" s="86"/>
      <c r="I31" s="86"/>
      <c r="J31" s="86"/>
      <c r="K31" s="10">
        <f>K30*0.07</f>
        <v>70413</v>
      </c>
    </row>
  </sheetData>
  <mergeCells count="21">
    <mergeCell ref="A1:K1"/>
    <mergeCell ref="A2:C2"/>
    <mergeCell ref="D2:G2"/>
    <mergeCell ref="H2:I2"/>
    <mergeCell ref="J2:K2"/>
    <mergeCell ref="A28:B28"/>
    <mergeCell ref="G29:J29"/>
    <mergeCell ref="G30:J30"/>
    <mergeCell ref="G31:J31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39"/>
  <sheetViews>
    <sheetView topLeftCell="A19" workbookViewId="0">
      <selection activeCell="K38" sqref="K38"/>
    </sheetView>
  </sheetViews>
  <sheetFormatPr defaultRowHeight="15"/>
  <cols>
    <col min="1" max="1" width="5.42578125" customWidth="1"/>
    <col min="2" max="2" width="5.140625" customWidth="1"/>
    <col min="3" max="3" width="19.28515625" customWidth="1"/>
    <col min="4" max="4" width="13.85546875" customWidth="1"/>
    <col min="5" max="5" width="10.85546875" customWidth="1"/>
    <col min="6" max="6" width="7.85546875" bestFit="1" customWidth="1"/>
    <col min="7" max="7" width="4.28515625" customWidth="1"/>
    <col min="8" max="8" width="4" customWidth="1"/>
    <col min="9" max="9" width="4.140625" customWidth="1"/>
    <col min="11" max="11" width="10.42578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707</v>
      </c>
      <c r="G3" s="110"/>
      <c r="H3" s="110"/>
      <c r="I3" s="110"/>
      <c r="J3" s="110"/>
      <c r="K3" s="111"/>
    </row>
    <row r="4" spans="1:11" ht="22.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319</v>
      </c>
      <c r="D6" s="40" t="s">
        <v>20</v>
      </c>
      <c r="E6" s="40" t="s">
        <v>20</v>
      </c>
      <c r="F6" s="40" t="s">
        <v>20</v>
      </c>
      <c r="G6" s="33"/>
      <c r="H6" s="33">
        <v>1</v>
      </c>
      <c r="I6" s="33">
        <f>H6+G6</f>
        <v>1</v>
      </c>
      <c r="J6" s="35">
        <v>52000</v>
      </c>
      <c r="K6" s="36">
        <f>J6*I6</f>
        <v>52000</v>
      </c>
    </row>
    <row r="7" spans="1:11">
      <c r="A7" s="41" t="s">
        <v>17</v>
      </c>
      <c r="B7" s="39" t="s">
        <v>17</v>
      </c>
      <c r="C7" s="31" t="s">
        <v>615</v>
      </c>
      <c r="D7" s="33" t="s">
        <v>709</v>
      </c>
      <c r="E7" s="40" t="s">
        <v>20</v>
      </c>
      <c r="F7" s="40" t="s">
        <v>20</v>
      </c>
      <c r="G7" s="33">
        <v>1</v>
      </c>
      <c r="H7" s="33"/>
      <c r="I7" s="33">
        <f t="shared" ref="I7:I34" si="0">H7+G7</f>
        <v>1</v>
      </c>
      <c r="J7" s="35">
        <v>80000</v>
      </c>
      <c r="K7" s="36">
        <f t="shared" ref="K7:K34" si="1">J7*I7</f>
        <v>80000</v>
      </c>
    </row>
    <row r="8" spans="1:11">
      <c r="A8" s="41" t="s">
        <v>17</v>
      </c>
      <c r="B8" s="39" t="s">
        <v>17</v>
      </c>
      <c r="C8" s="31" t="s">
        <v>426</v>
      </c>
      <c r="D8" s="33" t="s">
        <v>66</v>
      </c>
      <c r="E8" s="33" t="s">
        <v>711</v>
      </c>
      <c r="F8" s="33">
        <v>6015</v>
      </c>
      <c r="G8" s="33">
        <v>1</v>
      </c>
      <c r="H8" s="33"/>
      <c r="I8" s="33">
        <f t="shared" si="0"/>
        <v>1</v>
      </c>
      <c r="J8" s="35">
        <v>650</v>
      </c>
      <c r="K8" s="36">
        <f t="shared" si="1"/>
        <v>650</v>
      </c>
    </row>
    <row r="9" spans="1:11">
      <c r="A9" s="41" t="s">
        <v>17</v>
      </c>
      <c r="B9" s="39" t="s">
        <v>17</v>
      </c>
      <c r="C9" s="31" t="s">
        <v>111</v>
      </c>
      <c r="D9" s="33" t="s">
        <v>118</v>
      </c>
      <c r="E9" s="40" t="s">
        <v>20</v>
      </c>
      <c r="F9" s="40" t="s">
        <v>20</v>
      </c>
      <c r="G9" s="33">
        <v>1</v>
      </c>
      <c r="H9" s="33"/>
      <c r="I9" s="33">
        <f t="shared" si="0"/>
        <v>1</v>
      </c>
      <c r="J9" s="35">
        <v>45000</v>
      </c>
      <c r="K9" s="36">
        <f t="shared" si="1"/>
        <v>45000</v>
      </c>
    </row>
    <row r="10" spans="1:11">
      <c r="A10" s="41" t="s">
        <v>17</v>
      </c>
      <c r="B10" s="39" t="s">
        <v>17</v>
      </c>
      <c r="C10" s="31" t="s">
        <v>115</v>
      </c>
      <c r="D10" s="33" t="s">
        <v>60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39" t="s">
        <v>17</v>
      </c>
      <c r="C11" s="31" t="s">
        <v>32</v>
      </c>
      <c r="D11" s="33" t="s">
        <v>242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2500</v>
      </c>
      <c r="K11" s="36">
        <f t="shared" si="1"/>
        <v>2500</v>
      </c>
    </row>
    <row r="12" spans="1:11">
      <c r="A12" s="41" t="s">
        <v>17</v>
      </c>
      <c r="B12" s="39" t="s">
        <v>17</v>
      </c>
      <c r="C12" s="31" t="s">
        <v>131</v>
      </c>
      <c r="D12" s="33" t="s">
        <v>305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39" t="s">
        <v>17</v>
      </c>
      <c r="C13" s="31" t="s">
        <v>137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f t="shared" si="0"/>
        <v>1</v>
      </c>
      <c r="J13" s="35">
        <v>65000</v>
      </c>
      <c r="K13" s="36">
        <f t="shared" si="1"/>
        <v>65000</v>
      </c>
    </row>
    <row r="14" spans="1:11">
      <c r="A14" s="41" t="s">
        <v>17</v>
      </c>
      <c r="B14" s="39" t="s">
        <v>17</v>
      </c>
      <c r="C14" s="31" t="s">
        <v>33</v>
      </c>
      <c r="D14" s="33" t="s">
        <v>306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>
      <c r="A15" s="41" t="s">
        <v>17</v>
      </c>
      <c r="B15" s="39" t="s">
        <v>17</v>
      </c>
      <c r="C15" s="31" t="s">
        <v>33</v>
      </c>
      <c r="D15" s="33" t="s">
        <v>306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1200</v>
      </c>
      <c r="K15" s="36">
        <f t="shared" si="1"/>
        <v>1200</v>
      </c>
    </row>
    <row r="16" spans="1:11">
      <c r="A16" s="41" t="s">
        <v>17</v>
      </c>
      <c r="B16" s="39" t="s">
        <v>17</v>
      </c>
      <c r="C16" s="31" t="s">
        <v>302</v>
      </c>
      <c r="D16" s="33" t="s">
        <v>43</v>
      </c>
      <c r="E16" s="40" t="s">
        <v>20</v>
      </c>
      <c r="F16" s="40" t="s">
        <v>20</v>
      </c>
      <c r="G16" s="33">
        <v>1</v>
      </c>
      <c r="H16" s="33"/>
      <c r="I16" s="33">
        <f t="shared" si="0"/>
        <v>1</v>
      </c>
      <c r="J16" s="35">
        <v>15000</v>
      </c>
      <c r="K16" s="36">
        <f t="shared" si="1"/>
        <v>15000</v>
      </c>
    </row>
    <row r="17" spans="1:11">
      <c r="A17" s="41" t="s">
        <v>17</v>
      </c>
      <c r="B17" s="39" t="s">
        <v>17</v>
      </c>
      <c r="C17" s="31" t="s">
        <v>581</v>
      </c>
      <c r="D17" s="33" t="s">
        <v>710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38000</v>
      </c>
      <c r="K17" s="36">
        <f t="shared" si="1"/>
        <v>38000</v>
      </c>
    </row>
    <row r="18" spans="1:11">
      <c r="A18" s="41" t="s">
        <v>17</v>
      </c>
      <c r="B18" s="39" t="s">
        <v>17</v>
      </c>
      <c r="C18" s="31" t="s">
        <v>708</v>
      </c>
      <c r="D18" s="33" t="s">
        <v>43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6500</v>
      </c>
      <c r="K18" s="36">
        <f t="shared" si="1"/>
        <v>6500</v>
      </c>
    </row>
    <row r="19" spans="1:11">
      <c r="A19" s="41" t="s">
        <v>17</v>
      </c>
      <c r="B19" s="39" t="s">
        <v>17</v>
      </c>
      <c r="C19" s="31" t="s">
        <v>708</v>
      </c>
      <c r="D19" s="33" t="s">
        <v>43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6500</v>
      </c>
      <c r="K19" s="36">
        <f t="shared" si="1"/>
        <v>6500</v>
      </c>
    </row>
    <row r="20" spans="1:11">
      <c r="A20" s="41" t="s">
        <v>17</v>
      </c>
      <c r="B20" s="39" t="s">
        <v>17</v>
      </c>
      <c r="C20" s="31" t="s">
        <v>36</v>
      </c>
      <c r="D20" s="33" t="s">
        <v>43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2500</v>
      </c>
      <c r="K20" s="36">
        <f t="shared" si="1"/>
        <v>2500</v>
      </c>
    </row>
    <row r="21" spans="1:11">
      <c r="A21" s="41" t="s">
        <v>17</v>
      </c>
      <c r="B21" s="39" t="s">
        <v>17</v>
      </c>
      <c r="C21" s="31" t="s">
        <v>708</v>
      </c>
      <c r="D21" s="33" t="s">
        <v>713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6500</v>
      </c>
      <c r="K21" s="36">
        <f t="shared" si="1"/>
        <v>6500</v>
      </c>
    </row>
    <row r="22" spans="1:11">
      <c r="A22" s="41" t="s">
        <v>17</v>
      </c>
      <c r="B22" s="39" t="s">
        <v>17</v>
      </c>
      <c r="C22" s="31" t="s">
        <v>426</v>
      </c>
      <c r="D22" s="33" t="s">
        <v>27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650</v>
      </c>
      <c r="K22" s="36">
        <f t="shared" si="1"/>
        <v>650</v>
      </c>
    </row>
    <row r="23" spans="1:11">
      <c r="A23" s="41" t="s">
        <v>17</v>
      </c>
      <c r="B23" s="39" t="s">
        <v>17</v>
      </c>
      <c r="C23" s="31" t="s">
        <v>426</v>
      </c>
      <c r="D23" s="33" t="s">
        <v>27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650</v>
      </c>
      <c r="K23" s="36">
        <f t="shared" si="1"/>
        <v>650</v>
      </c>
    </row>
    <row r="24" spans="1:11">
      <c r="A24" s="41" t="s">
        <v>17</v>
      </c>
      <c r="B24" s="39" t="s">
        <v>17</v>
      </c>
      <c r="C24" s="31" t="s">
        <v>33</v>
      </c>
      <c r="D24" s="33" t="s">
        <v>306</v>
      </c>
      <c r="E24" s="40" t="s">
        <v>20</v>
      </c>
      <c r="F24" s="40" t="s">
        <v>20</v>
      </c>
      <c r="G24" s="33"/>
      <c r="H24" s="33">
        <v>1</v>
      </c>
      <c r="I24" s="33">
        <f t="shared" si="0"/>
        <v>1</v>
      </c>
      <c r="J24" s="35">
        <v>1200</v>
      </c>
      <c r="K24" s="36">
        <f t="shared" si="1"/>
        <v>1200</v>
      </c>
    </row>
    <row r="25" spans="1:11">
      <c r="A25" s="41" t="s">
        <v>17</v>
      </c>
      <c r="B25" s="39" t="s">
        <v>17</v>
      </c>
      <c r="C25" s="31" t="s">
        <v>33</v>
      </c>
      <c r="D25" s="33" t="s">
        <v>306</v>
      </c>
      <c r="E25" s="40" t="s">
        <v>20</v>
      </c>
      <c r="F25" s="40" t="s">
        <v>20</v>
      </c>
      <c r="G25" s="33"/>
      <c r="H25" s="33">
        <v>1</v>
      </c>
      <c r="I25" s="33">
        <f t="shared" si="0"/>
        <v>1</v>
      </c>
      <c r="J25" s="35">
        <v>1200</v>
      </c>
      <c r="K25" s="36">
        <f t="shared" si="1"/>
        <v>1200</v>
      </c>
    </row>
    <row r="26" spans="1:11">
      <c r="A26" s="41" t="s">
        <v>17</v>
      </c>
      <c r="B26" s="39" t="s">
        <v>17</v>
      </c>
      <c r="C26" s="31" t="s">
        <v>33</v>
      </c>
      <c r="D26" s="33" t="s">
        <v>306</v>
      </c>
      <c r="E26" s="40" t="s">
        <v>20</v>
      </c>
      <c r="F26" s="40" t="s">
        <v>20</v>
      </c>
      <c r="G26" s="33"/>
      <c r="H26" s="33">
        <v>1</v>
      </c>
      <c r="I26" s="33">
        <f t="shared" si="0"/>
        <v>1</v>
      </c>
      <c r="J26" s="35">
        <v>1200</v>
      </c>
      <c r="K26" s="36">
        <f t="shared" si="1"/>
        <v>1200</v>
      </c>
    </row>
    <row r="27" spans="1:11">
      <c r="A27" s="41" t="s">
        <v>17</v>
      </c>
      <c r="B27" s="39" t="s">
        <v>17</v>
      </c>
      <c r="C27" s="31" t="s">
        <v>33</v>
      </c>
      <c r="D27" s="33" t="s">
        <v>46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1200</v>
      </c>
      <c r="K27" s="36">
        <f t="shared" si="1"/>
        <v>1200</v>
      </c>
    </row>
    <row r="28" spans="1:11">
      <c r="A28" s="41" t="s">
        <v>17</v>
      </c>
      <c r="B28" s="39" t="s">
        <v>17</v>
      </c>
      <c r="C28" s="31" t="s">
        <v>33</v>
      </c>
      <c r="D28" s="33" t="s">
        <v>528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1200</v>
      </c>
      <c r="K28" s="36">
        <f t="shared" si="1"/>
        <v>1200</v>
      </c>
    </row>
    <row r="29" spans="1:11">
      <c r="A29" s="41" t="s">
        <v>17</v>
      </c>
      <c r="B29" s="39" t="s">
        <v>17</v>
      </c>
      <c r="C29" s="31" t="s">
        <v>33</v>
      </c>
      <c r="D29" s="33" t="s">
        <v>528</v>
      </c>
      <c r="E29" s="40" t="s">
        <v>20</v>
      </c>
      <c r="F29" s="40" t="s">
        <v>20</v>
      </c>
      <c r="G29" s="33"/>
      <c r="H29" s="33">
        <v>1</v>
      </c>
      <c r="I29" s="33">
        <f t="shared" si="0"/>
        <v>1</v>
      </c>
      <c r="J29" s="35">
        <v>1200</v>
      </c>
      <c r="K29" s="36">
        <f t="shared" si="1"/>
        <v>1200</v>
      </c>
    </row>
    <row r="30" spans="1:11">
      <c r="A30" s="41" t="s">
        <v>17</v>
      </c>
      <c r="B30" s="39" t="s">
        <v>17</v>
      </c>
      <c r="C30" s="31" t="s">
        <v>32</v>
      </c>
      <c r="D30" s="33" t="s">
        <v>194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2500</v>
      </c>
      <c r="K30" s="36">
        <f t="shared" si="1"/>
        <v>2500</v>
      </c>
    </row>
    <row r="31" spans="1:11">
      <c r="A31" s="41" t="s">
        <v>17</v>
      </c>
      <c r="B31" s="39" t="s">
        <v>17</v>
      </c>
      <c r="C31" s="31" t="s">
        <v>32</v>
      </c>
      <c r="D31" s="33" t="s">
        <v>194</v>
      </c>
      <c r="E31" s="40" t="s">
        <v>20</v>
      </c>
      <c r="F31" s="40" t="s">
        <v>20</v>
      </c>
      <c r="G31" s="33"/>
      <c r="H31" s="33">
        <v>1</v>
      </c>
      <c r="I31" s="33">
        <f t="shared" si="0"/>
        <v>1</v>
      </c>
      <c r="J31" s="35">
        <v>2500</v>
      </c>
      <c r="K31" s="36">
        <f t="shared" si="1"/>
        <v>2500</v>
      </c>
    </row>
    <row r="32" spans="1:11">
      <c r="A32" s="41" t="s">
        <v>17</v>
      </c>
      <c r="B32" s="39" t="s">
        <v>17</v>
      </c>
      <c r="C32" s="31" t="s">
        <v>32</v>
      </c>
      <c r="D32" s="33" t="s">
        <v>194</v>
      </c>
      <c r="E32" s="40" t="s">
        <v>20</v>
      </c>
      <c r="F32" s="40" t="s">
        <v>20</v>
      </c>
      <c r="G32" s="33"/>
      <c r="H32" s="33">
        <v>1</v>
      </c>
      <c r="I32" s="33">
        <f t="shared" si="0"/>
        <v>1</v>
      </c>
      <c r="J32" s="35">
        <v>2500</v>
      </c>
      <c r="K32" s="36">
        <f t="shared" si="1"/>
        <v>2500</v>
      </c>
    </row>
    <row r="33" spans="1:11">
      <c r="A33" s="41" t="s">
        <v>17</v>
      </c>
      <c r="B33" s="39" t="s">
        <v>17</v>
      </c>
      <c r="C33" s="31" t="s">
        <v>230</v>
      </c>
      <c r="D33" s="33" t="s">
        <v>714</v>
      </c>
      <c r="E33" s="40" t="s">
        <v>20</v>
      </c>
      <c r="F33" s="40" t="s">
        <v>20</v>
      </c>
      <c r="G33" s="33">
        <v>1</v>
      </c>
      <c r="H33" s="33"/>
      <c r="I33" s="33">
        <f t="shared" si="0"/>
        <v>1</v>
      </c>
      <c r="J33" s="35">
        <v>1200</v>
      </c>
      <c r="K33" s="36">
        <f t="shared" si="1"/>
        <v>1200</v>
      </c>
    </row>
    <row r="34" spans="1:11" ht="15.75" thickBot="1">
      <c r="A34" s="42" t="s">
        <v>17</v>
      </c>
      <c r="B34" s="48" t="s">
        <v>17</v>
      </c>
      <c r="C34" s="32" t="s">
        <v>712</v>
      </c>
      <c r="D34" s="34" t="s">
        <v>715</v>
      </c>
      <c r="E34" s="43" t="s">
        <v>20</v>
      </c>
      <c r="F34" s="43" t="s">
        <v>20</v>
      </c>
      <c r="G34" s="34"/>
      <c r="H34" s="34">
        <v>1</v>
      </c>
      <c r="I34" s="34">
        <f t="shared" si="0"/>
        <v>1</v>
      </c>
      <c r="J34" s="37">
        <v>1100</v>
      </c>
      <c r="K34" s="38">
        <f t="shared" si="1"/>
        <v>1100</v>
      </c>
    </row>
    <row r="36" spans="1:11" ht="16.5" thickBot="1">
      <c r="A36" s="134" t="s">
        <v>15</v>
      </c>
      <c r="B36" s="134"/>
      <c r="E36" s="2"/>
      <c r="F36" s="3"/>
      <c r="G36" s="4"/>
      <c r="H36" s="4"/>
      <c r="I36" s="4"/>
    </row>
    <row r="37" spans="1:11" ht="15.75" thickBot="1">
      <c r="A37" s="5"/>
      <c r="B37" s="50"/>
      <c r="E37" s="2"/>
      <c r="F37" s="3"/>
      <c r="G37" s="96" t="s">
        <v>16</v>
      </c>
      <c r="H37" s="97"/>
      <c r="I37" s="97"/>
      <c r="J37" s="98"/>
      <c r="K37" s="6">
        <f>SUM(I6:I34)</f>
        <v>29</v>
      </c>
    </row>
    <row r="38" spans="1:11" ht="18.75">
      <c r="A38" s="7" t="s">
        <v>17</v>
      </c>
      <c r="B38" s="20" t="s">
        <v>18</v>
      </c>
      <c r="C38" s="21"/>
      <c r="E38" s="11"/>
      <c r="F38" s="3"/>
      <c r="G38" s="101" t="s">
        <v>19</v>
      </c>
      <c r="H38" s="102"/>
      <c r="I38" s="102"/>
      <c r="J38" s="103"/>
      <c r="K38" s="8">
        <f>SUM(K6:K34)</f>
        <v>353850</v>
      </c>
    </row>
    <row r="39" spans="1:11" ht="15.75" thickBot="1">
      <c r="A39" s="9" t="s">
        <v>20</v>
      </c>
      <c r="B39" s="13" t="s">
        <v>21</v>
      </c>
      <c r="C39" s="14"/>
      <c r="E39" s="11"/>
      <c r="F39" s="3"/>
      <c r="G39" s="85" t="s">
        <v>22</v>
      </c>
      <c r="H39" s="86"/>
      <c r="I39" s="86"/>
      <c r="J39" s="86"/>
      <c r="K39" s="10">
        <f>K38*0.07</f>
        <v>24769.500000000004</v>
      </c>
    </row>
  </sheetData>
  <mergeCells count="21">
    <mergeCell ref="A1:K1"/>
    <mergeCell ref="A2:C2"/>
    <mergeCell ref="D2:G2"/>
    <mergeCell ref="H2:I2"/>
    <mergeCell ref="J2:K2"/>
    <mergeCell ref="A36:B36"/>
    <mergeCell ref="G37:J37"/>
    <mergeCell ref="G38:J38"/>
    <mergeCell ref="G39:J39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K22" sqref="K22"/>
    </sheetView>
  </sheetViews>
  <sheetFormatPr defaultRowHeight="15"/>
  <cols>
    <col min="1" max="1" width="5.5703125" customWidth="1"/>
    <col min="2" max="2" width="6" customWidth="1"/>
    <col min="3" max="3" width="17.5703125" customWidth="1"/>
    <col min="4" max="4" width="11.85546875" bestFit="1" customWidth="1"/>
    <col min="5" max="5" width="11.28515625" bestFit="1" customWidth="1"/>
    <col min="6" max="6" width="7.85546875" bestFit="1" customWidth="1"/>
    <col min="7" max="7" width="4.42578125" customWidth="1"/>
    <col min="8" max="8" width="3.85546875" customWidth="1"/>
    <col min="9" max="9" width="3.7109375" customWidth="1"/>
    <col min="11" max="11" width="10.71093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716</v>
      </c>
      <c r="G3" s="110"/>
      <c r="H3" s="110"/>
      <c r="I3" s="110"/>
      <c r="J3" s="110"/>
      <c r="K3" s="111"/>
    </row>
    <row r="4" spans="1:11" ht="24.7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510</v>
      </c>
      <c r="D6" s="33" t="s">
        <v>43</v>
      </c>
      <c r="E6" s="40" t="s">
        <v>20</v>
      </c>
      <c r="F6" s="40" t="s">
        <v>20</v>
      </c>
      <c r="G6" s="33">
        <v>1</v>
      </c>
      <c r="H6" s="33"/>
      <c r="I6" s="33">
        <v>1</v>
      </c>
      <c r="J6" s="35">
        <v>10000</v>
      </c>
      <c r="K6" s="36">
        <f>J6*I6</f>
        <v>10000</v>
      </c>
    </row>
    <row r="7" spans="1:11">
      <c r="A7" s="41" t="s">
        <v>17</v>
      </c>
      <c r="B7" s="39" t="s">
        <v>17</v>
      </c>
      <c r="C7" s="31" t="s">
        <v>426</v>
      </c>
      <c r="D7" s="33" t="s">
        <v>27</v>
      </c>
      <c r="E7" s="33" t="s">
        <v>450</v>
      </c>
      <c r="F7" s="40" t="s">
        <v>20</v>
      </c>
      <c r="G7" s="33">
        <v>1</v>
      </c>
      <c r="H7" s="33"/>
      <c r="I7" s="33">
        <v>1</v>
      </c>
      <c r="J7" s="35">
        <v>650</v>
      </c>
      <c r="K7" s="36">
        <f t="shared" ref="K7:K18" si="0">J7*I7</f>
        <v>650</v>
      </c>
    </row>
    <row r="8" spans="1:11">
      <c r="A8" s="41" t="s">
        <v>17</v>
      </c>
      <c r="B8" s="39" t="s">
        <v>17</v>
      </c>
      <c r="C8" s="31" t="s">
        <v>492</v>
      </c>
      <c r="D8" s="33" t="s">
        <v>525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450000</v>
      </c>
      <c r="K8" s="36">
        <f t="shared" si="0"/>
        <v>450000</v>
      </c>
    </row>
    <row r="9" spans="1:11">
      <c r="A9" s="41" t="s">
        <v>17</v>
      </c>
      <c r="B9" s="39" t="s">
        <v>17</v>
      </c>
      <c r="C9" s="31" t="s">
        <v>111</v>
      </c>
      <c r="D9" s="33" t="s">
        <v>453</v>
      </c>
      <c r="E9" s="40" t="s">
        <v>20</v>
      </c>
      <c r="F9" s="40" t="s">
        <v>20</v>
      </c>
      <c r="G9" s="33">
        <v>1</v>
      </c>
      <c r="H9" s="33"/>
      <c r="I9" s="33">
        <v>1</v>
      </c>
      <c r="J9" s="35">
        <v>45000</v>
      </c>
      <c r="K9" s="36">
        <f t="shared" si="0"/>
        <v>45000</v>
      </c>
    </row>
    <row r="10" spans="1:11">
      <c r="A10" s="41" t="s">
        <v>17</v>
      </c>
      <c r="B10" s="39" t="s">
        <v>17</v>
      </c>
      <c r="C10" s="31" t="s">
        <v>717</v>
      </c>
      <c r="D10" s="33" t="s">
        <v>333</v>
      </c>
      <c r="E10" s="40" t="s">
        <v>20</v>
      </c>
      <c r="F10" s="40" t="s">
        <v>20</v>
      </c>
      <c r="G10" s="33">
        <v>1</v>
      </c>
      <c r="H10" s="33"/>
      <c r="I10" s="33">
        <v>1</v>
      </c>
      <c r="J10" s="35">
        <v>38000</v>
      </c>
      <c r="K10" s="36">
        <f t="shared" si="0"/>
        <v>38000</v>
      </c>
    </row>
    <row r="11" spans="1:11">
      <c r="A11" s="41" t="s">
        <v>17</v>
      </c>
      <c r="B11" s="39" t="s">
        <v>17</v>
      </c>
      <c r="C11" s="31" t="s">
        <v>111</v>
      </c>
      <c r="D11" s="33" t="s">
        <v>453</v>
      </c>
      <c r="E11" s="40" t="s">
        <v>20</v>
      </c>
      <c r="F11" s="40" t="s">
        <v>20</v>
      </c>
      <c r="G11" s="33">
        <v>1</v>
      </c>
      <c r="H11" s="33"/>
      <c r="I11" s="33">
        <v>1</v>
      </c>
      <c r="J11" s="35">
        <v>45000</v>
      </c>
      <c r="K11" s="36">
        <f t="shared" si="0"/>
        <v>45000</v>
      </c>
    </row>
    <row r="12" spans="1:11">
      <c r="A12" s="41" t="s">
        <v>17</v>
      </c>
      <c r="B12" s="39" t="s">
        <v>17</v>
      </c>
      <c r="C12" s="31" t="s">
        <v>35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v>1</v>
      </c>
      <c r="J12" s="35">
        <v>6500</v>
      </c>
      <c r="K12" s="36">
        <f t="shared" si="0"/>
        <v>6500</v>
      </c>
    </row>
    <row r="13" spans="1:11">
      <c r="A13" s="41" t="s">
        <v>17</v>
      </c>
      <c r="B13" s="39" t="s">
        <v>17</v>
      </c>
      <c r="C13" s="31" t="s">
        <v>429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80000</v>
      </c>
      <c r="K13" s="36">
        <f t="shared" si="0"/>
        <v>80000</v>
      </c>
    </row>
    <row r="14" spans="1:11">
      <c r="A14" s="41" t="s">
        <v>17</v>
      </c>
      <c r="B14" s="39" t="s">
        <v>17</v>
      </c>
      <c r="C14" s="31" t="s">
        <v>32</v>
      </c>
      <c r="D14" s="33" t="s">
        <v>523</v>
      </c>
      <c r="E14" s="40" t="s">
        <v>20</v>
      </c>
      <c r="F14" s="40" t="s">
        <v>20</v>
      </c>
      <c r="G14" s="33">
        <v>1</v>
      </c>
      <c r="H14" s="33"/>
      <c r="I14" s="33">
        <v>1</v>
      </c>
      <c r="J14" s="35">
        <v>2500</v>
      </c>
      <c r="K14" s="36">
        <f t="shared" si="0"/>
        <v>2500</v>
      </c>
    </row>
    <row r="15" spans="1:11">
      <c r="A15" s="41" t="s">
        <v>17</v>
      </c>
      <c r="B15" s="39" t="s">
        <v>17</v>
      </c>
      <c r="C15" s="31" t="s">
        <v>131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v>1</v>
      </c>
      <c r="J15" s="35">
        <v>6500</v>
      </c>
      <c r="K15" s="36">
        <f t="shared" si="0"/>
        <v>6500</v>
      </c>
    </row>
    <row r="16" spans="1:11">
      <c r="A16" s="41" t="s">
        <v>17</v>
      </c>
      <c r="B16" s="39" t="s">
        <v>17</v>
      </c>
      <c r="C16" s="31" t="s">
        <v>33</v>
      </c>
      <c r="D16" s="33" t="s">
        <v>43</v>
      </c>
      <c r="E16" s="40" t="s">
        <v>20</v>
      </c>
      <c r="F16" s="40" t="s">
        <v>20</v>
      </c>
      <c r="G16" s="33">
        <v>1</v>
      </c>
      <c r="H16" s="33"/>
      <c r="I16" s="33">
        <v>1</v>
      </c>
      <c r="J16" s="35">
        <v>1200</v>
      </c>
      <c r="K16" s="36">
        <f t="shared" si="0"/>
        <v>1200</v>
      </c>
    </row>
    <row r="17" spans="1:11">
      <c r="A17" s="41" t="s">
        <v>17</v>
      </c>
      <c r="B17" s="39" t="s">
        <v>17</v>
      </c>
      <c r="C17" s="31" t="s">
        <v>302</v>
      </c>
      <c r="D17" s="33" t="s">
        <v>432</v>
      </c>
      <c r="E17" s="40" t="s">
        <v>20</v>
      </c>
      <c r="F17" s="40" t="s">
        <v>20</v>
      </c>
      <c r="G17" s="33">
        <v>1</v>
      </c>
      <c r="H17" s="33"/>
      <c r="I17" s="33">
        <v>1</v>
      </c>
      <c r="J17" s="35">
        <v>15000</v>
      </c>
      <c r="K17" s="36">
        <f t="shared" si="0"/>
        <v>15000</v>
      </c>
    </row>
    <row r="18" spans="1:11" ht="15.75" thickBot="1">
      <c r="A18" s="42" t="s">
        <v>17</v>
      </c>
      <c r="B18" s="48" t="s">
        <v>17</v>
      </c>
      <c r="C18" s="32" t="s">
        <v>33</v>
      </c>
      <c r="D18" s="34" t="s">
        <v>306</v>
      </c>
      <c r="E18" s="43" t="s">
        <v>20</v>
      </c>
      <c r="F18" s="43" t="s">
        <v>20</v>
      </c>
      <c r="G18" s="34">
        <v>1</v>
      </c>
      <c r="H18" s="34"/>
      <c r="I18" s="34">
        <v>1</v>
      </c>
      <c r="J18" s="37">
        <v>1200</v>
      </c>
      <c r="K18" s="38">
        <f t="shared" si="0"/>
        <v>1200</v>
      </c>
    </row>
    <row r="20" spans="1:11" ht="16.5" thickBot="1">
      <c r="A20" s="134" t="s">
        <v>15</v>
      </c>
      <c r="B20" s="134"/>
      <c r="E20" s="2"/>
      <c r="F20" s="3"/>
      <c r="G20" s="4"/>
      <c r="H20" s="4"/>
      <c r="I20" s="4"/>
    </row>
    <row r="21" spans="1:11" ht="15.75" thickBot="1">
      <c r="A21" s="5"/>
      <c r="B21" s="50"/>
      <c r="E21" s="2"/>
      <c r="F21" s="3"/>
      <c r="G21" s="96" t="s">
        <v>16</v>
      </c>
      <c r="H21" s="97"/>
      <c r="I21" s="97"/>
      <c r="J21" s="98"/>
      <c r="K21" s="6">
        <f>SUM(I6:I18)</f>
        <v>13</v>
      </c>
    </row>
    <row r="22" spans="1:11" ht="18.75">
      <c r="A22" s="7" t="s">
        <v>17</v>
      </c>
      <c r="B22" s="20" t="s">
        <v>18</v>
      </c>
      <c r="C22" s="21"/>
      <c r="E22" s="11"/>
      <c r="F22" s="3"/>
      <c r="G22" s="101" t="s">
        <v>19</v>
      </c>
      <c r="H22" s="102"/>
      <c r="I22" s="102"/>
      <c r="J22" s="103"/>
      <c r="K22" s="8">
        <f>SUM(K6:K18)</f>
        <v>701550</v>
      </c>
    </row>
    <row r="23" spans="1:11" ht="15.75" thickBot="1">
      <c r="A23" s="9" t="s">
        <v>20</v>
      </c>
      <c r="B23" s="13" t="s">
        <v>21</v>
      </c>
      <c r="C23" s="14"/>
      <c r="E23" s="11"/>
      <c r="F23" s="3"/>
      <c r="G23" s="85" t="s">
        <v>22</v>
      </c>
      <c r="H23" s="86"/>
      <c r="I23" s="86"/>
      <c r="J23" s="86"/>
      <c r="K23" s="10">
        <f>K22*0.07</f>
        <v>49108.500000000007</v>
      </c>
    </row>
  </sheetData>
  <mergeCells count="21">
    <mergeCell ref="A1:K1"/>
    <mergeCell ref="A2:C2"/>
    <mergeCell ref="D2:G2"/>
    <mergeCell ref="H2:I2"/>
    <mergeCell ref="J2:K2"/>
    <mergeCell ref="A20:B20"/>
    <mergeCell ref="G21:J21"/>
    <mergeCell ref="G22:J22"/>
    <mergeCell ref="G23:J23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O14" sqref="O14"/>
    </sheetView>
  </sheetViews>
  <sheetFormatPr defaultRowHeight="15"/>
  <cols>
    <col min="1" max="1" width="5" customWidth="1"/>
    <col min="2" max="2" width="9.5703125" bestFit="1" customWidth="1"/>
    <col min="3" max="3" width="19.42578125" customWidth="1"/>
    <col min="4" max="4" width="10.5703125" bestFit="1" customWidth="1"/>
    <col min="5" max="5" width="6" customWidth="1"/>
    <col min="6" max="6" width="8.7109375" bestFit="1" customWidth="1"/>
    <col min="7" max="7" width="4.42578125" customWidth="1"/>
    <col min="8" max="8" width="4.140625" customWidth="1"/>
    <col min="9" max="9" width="4.42578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150</v>
      </c>
      <c r="G3" s="90"/>
      <c r="H3" s="90"/>
      <c r="I3" s="90"/>
      <c r="J3" s="90"/>
      <c r="K3" s="121"/>
    </row>
    <row r="4" spans="1:11" ht="22.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7.2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110" t="s">
        <v>24</v>
      </c>
      <c r="C6" s="31" t="s">
        <v>26</v>
      </c>
      <c r="D6" s="33" t="s">
        <v>27</v>
      </c>
      <c r="E6" s="46" t="s">
        <v>20</v>
      </c>
      <c r="F6" s="46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110"/>
      <c r="C7" s="31" t="s">
        <v>33</v>
      </c>
      <c r="D7" s="33" t="s">
        <v>43</v>
      </c>
      <c r="E7" s="46" t="s">
        <v>20</v>
      </c>
      <c r="F7" s="46" t="s">
        <v>20</v>
      </c>
      <c r="G7" s="33">
        <v>1</v>
      </c>
      <c r="H7" s="33"/>
      <c r="I7" s="33">
        <f t="shared" ref="I7:I11" si="0">H7+G7</f>
        <v>1</v>
      </c>
      <c r="J7" s="35">
        <v>1200</v>
      </c>
      <c r="K7" s="36">
        <f t="shared" ref="K7:K11" si="1">J7*I7</f>
        <v>1200</v>
      </c>
    </row>
    <row r="8" spans="1:11">
      <c r="A8" s="41" t="s">
        <v>17</v>
      </c>
      <c r="B8" s="110"/>
      <c r="C8" s="31" t="s">
        <v>41</v>
      </c>
      <c r="D8" s="33" t="s">
        <v>48</v>
      </c>
      <c r="E8" s="33" t="s">
        <v>51</v>
      </c>
      <c r="F8" s="33">
        <v>911010005</v>
      </c>
      <c r="G8" s="33">
        <v>1</v>
      </c>
      <c r="H8" s="33"/>
      <c r="I8" s="33">
        <f t="shared" si="0"/>
        <v>1</v>
      </c>
      <c r="J8" s="35">
        <v>250000</v>
      </c>
      <c r="K8" s="36">
        <f t="shared" si="1"/>
        <v>250000</v>
      </c>
    </row>
    <row r="9" spans="1:11">
      <c r="A9" s="41" t="s">
        <v>17</v>
      </c>
      <c r="B9" s="110"/>
      <c r="C9" s="31" t="s">
        <v>32</v>
      </c>
      <c r="D9" s="33" t="s">
        <v>149</v>
      </c>
      <c r="E9" s="46" t="s">
        <v>20</v>
      </c>
      <c r="F9" s="46" t="s">
        <v>20</v>
      </c>
      <c r="G9" s="33">
        <v>1</v>
      </c>
      <c r="H9" s="33"/>
      <c r="I9" s="33">
        <f t="shared" si="0"/>
        <v>1</v>
      </c>
      <c r="J9" s="35">
        <v>2500</v>
      </c>
      <c r="K9" s="36">
        <f t="shared" si="1"/>
        <v>2500</v>
      </c>
    </row>
    <row r="10" spans="1:11">
      <c r="A10" s="41" t="s">
        <v>17</v>
      </c>
      <c r="B10" s="110"/>
      <c r="C10" s="31" t="s">
        <v>36</v>
      </c>
      <c r="D10" s="33" t="s">
        <v>43</v>
      </c>
      <c r="E10" s="46" t="s">
        <v>20</v>
      </c>
      <c r="F10" s="46" t="s">
        <v>20</v>
      </c>
      <c r="G10" s="33">
        <v>1</v>
      </c>
      <c r="H10" s="33"/>
      <c r="I10" s="33">
        <f t="shared" si="0"/>
        <v>1</v>
      </c>
      <c r="J10" s="35">
        <v>2500</v>
      </c>
      <c r="K10" s="36">
        <f t="shared" si="1"/>
        <v>2500</v>
      </c>
    </row>
    <row r="11" spans="1:11" ht="15.75" thickBot="1">
      <c r="A11" s="42" t="s">
        <v>17</v>
      </c>
      <c r="B11" s="120"/>
      <c r="C11" s="32" t="s">
        <v>40</v>
      </c>
      <c r="D11" s="34" t="s">
        <v>48</v>
      </c>
      <c r="E11" s="47" t="s">
        <v>20</v>
      </c>
      <c r="F11" s="47" t="s">
        <v>20</v>
      </c>
      <c r="G11" s="34"/>
      <c r="H11" s="34">
        <v>1</v>
      </c>
      <c r="I11" s="34">
        <f t="shared" si="0"/>
        <v>1</v>
      </c>
      <c r="J11" s="37">
        <v>250000</v>
      </c>
      <c r="K11" s="38">
        <f t="shared" si="1"/>
        <v>250000</v>
      </c>
    </row>
    <row r="13" spans="1:11" ht="16.5" thickBot="1">
      <c r="A13" s="1" t="s">
        <v>15</v>
      </c>
      <c r="B13" s="1"/>
      <c r="E13" s="2"/>
      <c r="F13" s="3"/>
      <c r="G13" s="4"/>
      <c r="H13" s="4"/>
      <c r="I13" s="4"/>
    </row>
    <row r="14" spans="1:11" ht="15.75" thickBot="1">
      <c r="A14" s="5"/>
      <c r="B14" s="5"/>
      <c r="E14" s="2"/>
      <c r="F14" s="3"/>
      <c r="G14" s="96" t="s">
        <v>16</v>
      </c>
      <c r="H14" s="97"/>
      <c r="I14" s="97"/>
      <c r="J14" s="98"/>
      <c r="K14" s="6">
        <f>SUM(I6:I11)</f>
        <v>6</v>
      </c>
    </row>
    <row r="15" spans="1:11" ht="18.75">
      <c r="A15" s="7" t="s">
        <v>17</v>
      </c>
      <c r="B15" s="99" t="s">
        <v>18</v>
      </c>
      <c r="C15" s="100"/>
      <c r="E15" s="11"/>
      <c r="F15" s="3"/>
      <c r="G15" s="101" t="s">
        <v>19</v>
      </c>
      <c r="H15" s="102"/>
      <c r="I15" s="102"/>
      <c r="J15" s="103"/>
      <c r="K15" s="8">
        <f>SUM(K6:K11)</f>
        <v>506850</v>
      </c>
    </row>
    <row r="16" spans="1:11" ht="15.75" thickBot="1">
      <c r="A16" s="9" t="s">
        <v>20</v>
      </c>
      <c r="B16" s="83" t="s">
        <v>21</v>
      </c>
      <c r="C16" s="84"/>
      <c r="E16" s="11"/>
      <c r="F16" s="3"/>
      <c r="G16" s="85" t="s">
        <v>22</v>
      </c>
      <c r="H16" s="86"/>
      <c r="I16" s="86"/>
      <c r="J16" s="86"/>
      <c r="K16" s="10">
        <f>K15*0.07</f>
        <v>35479.5</v>
      </c>
    </row>
  </sheetData>
  <mergeCells count="23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11"/>
    <mergeCell ref="G14:J14"/>
    <mergeCell ref="B15:C15"/>
    <mergeCell ref="G15:J15"/>
    <mergeCell ref="B16:C16"/>
    <mergeCell ref="G16:J16"/>
  </mergeCells>
  <printOptions horizontalCentered="1" verticalCentered="1"/>
  <pageMargins left="0.5" right="0.5" top="0.25" bottom="0.2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N15" sqref="N15"/>
    </sheetView>
  </sheetViews>
  <sheetFormatPr defaultRowHeight="15"/>
  <cols>
    <col min="1" max="1" width="5.28515625" customWidth="1"/>
    <col min="2" max="2" width="5.7109375" customWidth="1"/>
    <col min="3" max="3" width="17.28515625" bestFit="1" customWidth="1"/>
    <col min="4" max="4" width="10.5703125" bestFit="1" customWidth="1"/>
    <col min="6" max="6" width="9.140625" customWidth="1"/>
    <col min="7" max="7" width="4.28515625" customWidth="1"/>
    <col min="8" max="8" width="4.140625" customWidth="1"/>
    <col min="9" max="9" width="5.5703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718</v>
      </c>
      <c r="G3" s="90"/>
      <c r="H3" s="90"/>
      <c r="I3" s="90"/>
      <c r="J3" s="90"/>
      <c r="K3" s="121"/>
    </row>
    <row r="4" spans="1:11" ht="24.7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426</v>
      </c>
      <c r="D6" s="33" t="s">
        <v>380</v>
      </c>
      <c r="E6" s="40" t="s">
        <v>20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230</v>
      </c>
      <c r="D7" s="33" t="s">
        <v>714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1200</v>
      </c>
      <c r="K7" s="36">
        <f t="shared" ref="K7:K8" si="0">J7*I7</f>
        <v>1200</v>
      </c>
    </row>
    <row r="8" spans="1:11" ht="15.75" thickBot="1">
      <c r="A8" s="42" t="s">
        <v>17</v>
      </c>
      <c r="B8" s="48" t="s">
        <v>17</v>
      </c>
      <c r="C8" s="32" t="s">
        <v>32</v>
      </c>
      <c r="D8" s="34" t="s">
        <v>243</v>
      </c>
      <c r="E8" s="43" t="s">
        <v>20</v>
      </c>
      <c r="F8" s="43" t="s">
        <v>20</v>
      </c>
      <c r="G8" s="34">
        <v>1</v>
      </c>
      <c r="H8" s="34"/>
      <c r="I8" s="34">
        <v>1</v>
      </c>
      <c r="J8" s="37">
        <v>2500</v>
      </c>
      <c r="K8" s="38">
        <f t="shared" si="0"/>
        <v>2500</v>
      </c>
    </row>
    <row r="10" spans="1:11" ht="16.5" thickBot="1">
      <c r="A10" s="134" t="s">
        <v>15</v>
      </c>
      <c r="B10" s="134"/>
      <c r="E10" s="2"/>
      <c r="F10" s="3"/>
      <c r="G10" s="4"/>
      <c r="H10" s="4"/>
      <c r="I10" s="4"/>
    </row>
    <row r="11" spans="1:11" ht="15.75" thickBot="1">
      <c r="A11" s="5"/>
      <c r="B11" s="50"/>
      <c r="E11" s="2"/>
      <c r="F11" s="3"/>
      <c r="G11" s="96" t="s">
        <v>16</v>
      </c>
      <c r="H11" s="97"/>
      <c r="I11" s="97"/>
      <c r="J11" s="98"/>
      <c r="K11" s="6">
        <f>SUM(I6:I8)</f>
        <v>3</v>
      </c>
    </row>
    <row r="12" spans="1:11" ht="18.75">
      <c r="A12" s="7" t="s">
        <v>17</v>
      </c>
      <c r="B12" s="20" t="s">
        <v>18</v>
      </c>
      <c r="C12" s="21"/>
      <c r="E12" s="11"/>
      <c r="F12" s="3"/>
      <c r="G12" s="101" t="s">
        <v>19</v>
      </c>
      <c r="H12" s="102"/>
      <c r="I12" s="102"/>
      <c r="J12" s="103"/>
      <c r="K12" s="8">
        <f>SUM(K6:K8)</f>
        <v>4350</v>
      </c>
    </row>
    <row r="13" spans="1:11" ht="15.75" thickBot="1">
      <c r="A13" s="9" t="s">
        <v>20</v>
      </c>
      <c r="B13" s="13" t="s">
        <v>21</v>
      </c>
      <c r="C13" s="14"/>
      <c r="E13" s="11"/>
      <c r="F13" s="3"/>
      <c r="G13" s="85" t="s">
        <v>22</v>
      </c>
      <c r="H13" s="86"/>
      <c r="I13" s="86"/>
      <c r="J13" s="86"/>
      <c r="K13" s="10">
        <f>K12*0.07</f>
        <v>304.50000000000006</v>
      </c>
    </row>
  </sheetData>
  <mergeCells count="21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A10:B10"/>
    <mergeCell ref="G11:J11"/>
    <mergeCell ref="G12:J12"/>
    <mergeCell ref="G13:J13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N14" sqref="N14"/>
    </sheetView>
  </sheetViews>
  <sheetFormatPr defaultRowHeight="15"/>
  <cols>
    <col min="2" max="2" width="9" bestFit="1" customWidth="1"/>
    <col min="4" max="4" width="10.5703125" bestFit="1" customWidth="1"/>
    <col min="7" max="7" width="4.5703125" customWidth="1"/>
    <col min="8" max="8" width="3.7109375" customWidth="1"/>
    <col min="9" max="9" width="5.71093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719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87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87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28"/>
      <c r="B6" s="12"/>
      <c r="C6" s="12"/>
      <c r="D6" s="12"/>
      <c r="E6" s="12"/>
      <c r="F6" s="12"/>
      <c r="G6" s="12"/>
      <c r="H6" s="12"/>
      <c r="I6" s="12"/>
      <c r="J6" s="12"/>
      <c r="K6" s="5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2"/>
      <c r="K7" s="53"/>
    </row>
    <row r="8" spans="1:11">
      <c r="A8" s="28"/>
      <c r="B8" s="12"/>
      <c r="C8" s="12"/>
      <c r="D8" s="12"/>
      <c r="E8" s="12"/>
      <c r="F8" s="12"/>
      <c r="G8" s="12"/>
      <c r="H8" s="12"/>
      <c r="I8" s="12"/>
      <c r="J8" s="12"/>
      <c r="K8" s="53"/>
    </row>
    <row r="9" spans="1:11" ht="15" customHeight="1">
      <c r="A9" s="139" t="s">
        <v>720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5" customHeight="1">
      <c r="A10" s="142"/>
      <c r="B10" s="143"/>
      <c r="C10" s="143"/>
      <c r="D10" s="143"/>
      <c r="E10" s="143"/>
      <c r="F10" s="143"/>
      <c r="G10" s="143"/>
      <c r="H10" s="143"/>
      <c r="I10" s="143"/>
      <c r="J10" s="143"/>
      <c r="K10" s="144"/>
    </row>
    <row r="11" spans="1:11" ht="15" customHeight="1">
      <c r="A11" s="142"/>
      <c r="B11" s="143"/>
      <c r="C11" s="143"/>
      <c r="D11" s="143"/>
      <c r="E11" s="143"/>
      <c r="F11" s="143"/>
      <c r="G11" s="143"/>
      <c r="H11" s="143"/>
      <c r="I11" s="143"/>
      <c r="J11" s="143"/>
      <c r="K11" s="144"/>
    </row>
    <row r="12" spans="1:11" ht="15" customHeight="1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1">
      <c r="A13" s="28"/>
      <c r="B13" s="12"/>
      <c r="C13" s="12"/>
      <c r="D13" s="12"/>
      <c r="E13" s="12"/>
      <c r="F13" s="12"/>
      <c r="G13" s="12"/>
      <c r="H13" s="12"/>
      <c r="I13" s="12"/>
      <c r="J13" s="12"/>
      <c r="K13" s="53"/>
    </row>
    <row r="14" spans="1:11">
      <c r="A14" s="28"/>
      <c r="B14" s="12"/>
      <c r="C14" s="12"/>
      <c r="D14" s="12"/>
      <c r="E14" s="12"/>
      <c r="F14" s="12"/>
      <c r="G14" s="12"/>
      <c r="H14" s="12"/>
      <c r="I14" s="12"/>
      <c r="J14" s="12"/>
      <c r="K14" s="53"/>
    </row>
    <row r="15" spans="1:11" ht="15.75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54"/>
    </row>
  </sheetData>
  <mergeCells count="18">
    <mergeCell ref="A3:E3"/>
    <mergeCell ref="F3:K3"/>
    <mergeCell ref="A1:K1"/>
    <mergeCell ref="A2:C2"/>
    <mergeCell ref="D2:G2"/>
    <mergeCell ref="H2:I2"/>
    <mergeCell ref="J2:K2"/>
    <mergeCell ref="A9:K12"/>
    <mergeCell ref="G4:H4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28"/>
  <sheetViews>
    <sheetView topLeftCell="A16" workbookViewId="0">
      <selection activeCell="K27" sqref="K27"/>
    </sheetView>
  </sheetViews>
  <sheetFormatPr defaultRowHeight="15"/>
  <cols>
    <col min="1" max="1" width="6.28515625" customWidth="1"/>
    <col min="2" max="2" width="7" customWidth="1"/>
    <col min="3" max="3" width="16.28515625" customWidth="1"/>
    <col min="4" max="4" width="10.5703125" bestFit="1" customWidth="1"/>
    <col min="5" max="5" width="12.5703125" customWidth="1"/>
    <col min="6" max="6" width="7.85546875" bestFit="1" customWidth="1"/>
    <col min="7" max="7" width="4.140625" customWidth="1"/>
    <col min="8" max="8" width="3.85546875" customWidth="1"/>
    <col min="9" max="9" width="4.42578125" customWidth="1"/>
    <col min="11" max="11" width="11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721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426</v>
      </c>
      <c r="D6" s="33" t="s">
        <v>27</v>
      </c>
      <c r="E6" s="33" t="s">
        <v>450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32</v>
      </c>
      <c r="D7" s="33" t="s">
        <v>84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2500</v>
      </c>
      <c r="K7" s="36">
        <f t="shared" ref="K7:K23" si="0">J7*I7</f>
        <v>2500</v>
      </c>
    </row>
    <row r="8" spans="1:11">
      <c r="A8" s="41" t="s">
        <v>17</v>
      </c>
      <c r="B8" s="39" t="s">
        <v>17</v>
      </c>
      <c r="C8" s="31" t="s">
        <v>131</v>
      </c>
      <c r="D8" s="33" t="s">
        <v>43</v>
      </c>
      <c r="E8" s="40" t="s">
        <v>20</v>
      </c>
      <c r="F8" s="40" t="s">
        <v>20</v>
      </c>
      <c r="G8" s="33">
        <v>1</v>
      </c>
      <c r="H8" s="33"/>
      <c r="I8" s="33">
        <v>1</v>
      </c>
      <c r="J8" s="35">
        <v>6500</v>
      </c>
      <c r="K8" s="36">
        <f t="shared" si="0"/>
        <v>6500</v>
      </c>
    </row>
    <row r="9" spans="1:11">
      <c r="A9" s="41" t="s">
        <v>17</v>
      </c>
      <c r="B9" s="39" t="s">
        <v>17</v>
      </c>
      <c r="C9" s="31" t="s">
        <v>131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v>1</v>
      </c>
      <c r="J9" s="35">
        <v>6500</v>
      </c>
      <c r="K9" s="36">
        <f t="shared" si="0"/>
        <v>6500</v>
      </c>
    </row>
    <row r="10" spans="1:11">
      <c r="A10" s="41" t="s">
        <v>17</v>
      </c>
      <c r="B10" s="39" t="s">
        <v>17</v>
      </c>
      <c r="C10" s="31" t="s">
        <v>131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v>1</v>
      </c>
      <c r="J10" s="35">
        <v>6500</v>
      </c>
      <c r="K10" s="36">
        <f t="shared" si="0"/>
        <v>6500</v>
      </c>
    </row>
    <row r="11" spans="1:11">
      <c r="A11" s="41" t="s">
        <v>17</v>
      </c>
      <c r="B11" s="39" t="s">
        <v>17</v>
      </c>
      <c r="C11" s="31" t="s">
        <v>137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v>1</v>
      </c>
      <c r="J11" s="35">
        <v>65000</v>
      </c>
      <c r="K11" s="36">
        <f t="shared" si="0"/>
        <v>65000</v>
      </c>
    </row>
    <row r="12" spans="1:11">
      <c r="A12" s="41" t="s">
        <v>17</v>
      </c>
      <c r="B12" s="39" t="s">
        <v>17</v>
      </c>
      <c r="C12" s="31" t="s">
        <v>131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v>1</v>
      </c>
      <c r="J12" s="35">
        <v>6500</v>
      </c>
      <c r="K12" s="36">
        <f t="shared" si="0"/>
        <v>6500</v>
      </c>
    </row>
    <row r="13" spans="1:11">
      <c r="A13" s="41" t="s">
        <v>17</v>
      </c>
      <c r="B13" s="39" t="s">
        <v>17</v>
      </c>
      <c r="C13" s="31" t="s">
        <v>33</v>
      </c>
      <c r="D13" s="33" t="s">
        <v>306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1200</v>
      </c>
      <c r="K13" s="36">
        <f t="shared" si="0"/>
        <v>1200</v>
      </c>
    </row>
    <row r="14" spans="1:11">
      <c r="A14" s="41" t="s">
        <v>17</v>
      </c>
      <c r="B14" s="39" t="s">
        <v>17</v>
      </c>
      <c r="C14" s="31" t="s">
        <v>426</v>
      </c>
      <c r="D14" s="33" t="s">
        <v>27</v>
      </c>
      <c r="E14" s="33" t="s">
        <v>450</v>
      </c>
      <c r="F14" s="40" t="s">
        <v>20</v>
      </c>
      <c r="G14" s="33">
        <v>1</v>
      </c>
      <c r="H14" s="33"/>
      <c r="I14" s="33">
        <v>1</v>
      </c>
      <c r="J14" s="35">
        <v>650</v>
      </c>
      <c r="K14" s="36">
        <f t="shared" si="0"/>
        <v>650</v>
      </c>
    </row>
    <row r="15" spans="1:11">
      <c r="A15" s="41" t="s">
        <v>17</v>
      </c>
      <c r="B15" s="39" t="s">
        <v>17</v>
      </c>
      <c r="C15" s="31" t="s">
        <v>426</v>
      </c>
      <c r="D15" s="33" t="s">
        <v>27</v>
      </c>
      <c r="E15" s="33" t="s">
        <v>450</v>
      </c>
      <c r="F15" s="40" t="s">
        <v>20</v>
      </c>
      <c r="G15" s="33">
        <v>1</v>
      </c>
      <c r="H15" s="33"/>
      <c r="I15" s="33">
        <v>1</v>
      </c>
      <c r="J15" s="35">
        <v>650</v>
      </c>
      <c r="K15" s="36">
        <f t="shared" si="0"/>
        <v>650</v>
      </c>
    </row>
    <row r="16" spans="1:11">
      <c r="A16" s="41" t="s">
        <v>17</v>
      </c>
      <c r="B16" s="39" t="s">
        <v>17</v>
      </c>
      <c r="C16" s="31" t="s">
        <v>426</v>
      </c>
      <c r="D16" s="33" t="s">
        <v>27</v>
      </c>
      <c r="E16" s="33" t="s">
        <v>450</v>
      </c>
      <c r="F16" s="40" t="s">
        <v>20</v>
      </c>
      <c r="G16" s="33">
        <v>1</v>
      </c>
      <c r="H16" s="33"/>
      <c r="I16" s="33">
        <v>1</v>
      </c>
      <c r="J16" s="35">
        <v>650</v>
      </c>
      <c r="K16" s="36">
        <f t="shared" si="0"/>
        <v>650</v>
      </c>
    </row>
    <row r="17" spans="1:11">
      <c r="A17" s="41" t="s">
        <v>17</v>
      </c>
      <c r="B17" s="39" t="s">
        <v>17</v>
      </c>
      <c r="C17" s="31" t="s">
        <v>426</v>
      </c>
      <c r="D17" s="33" t="s">
        <v>27</v>
      </c>
      <c r="E17" s="33" t="s">
        <v>450</v>
      </c>
      <c r="F17" s="40" t="s">
        <v>20</v>
      </c>
      <c r="G17" s="33">
        <v>1</v>
      </c>
      <c r="H17" s="33"/>
      <c r="I17" s="33">
        <v>1</v>
      </c>
      <c r="J17" s="35">
        <v>650</v>
      </c>
      <c r="K17" s="36">
        <f t="shared" si="0"/>
        <v>650</v>
      </c>
    </row>
    <row r="18" spans="1:11">
      <c r="A18" s="41" t="s">
        <v>17</v>
      </c>
      <c r="B18" s="39" t="s">
        <v>17</v>
      </c>
      <c r="C18" s="31" t="s">
        <v>426</v>
      </c>
      <c r="D18" s="33" t="s">
        <v>27</v>
      </c>
      <c r="E18" s="33" t="s">
        <v>450</v>
      </c>
      <c r="F18" s="40" t="s">
        <v>20</v>
      </c>
      <c r="G18" s="33">
        <v>1</v>
      </c>
      <c r="H18" s="33"/>
      <c r="I18" s="33">
        <v>1</v>
      </c>
      <c r="J18" s="35">
        <v>650</v>
      </c>
      <c r="K18" s="36">
        <f t="shared" si="0"/>
        <v>650</v>
      </c>
    </row>
    <row r="19" spans="1:11">
      <c r="A19" s="41" t="s">
        <v>17</v>
      </c>
      <c r="B19" s="39" t="s">
        <v>17</v>
      </c>
      <c r="C19" s="31" t="s">
        <v>426</v>
      </c>
      <c r="D19" s="33" t="s">
        <v>27</v>
      </c>
      <c r="E19" s="33" t="s">
        <v>450</v>
      </c>
      <c r="F19" s="40" t="s">
        <v>20</v>
      </c>
      <c r="G19" s="33">
        <v>1</v>
      </c>
      <c r="H19" s="33"/>
      <c r="I19" s="33">
        <v>1</v>
      </c>
      <c r="J19" s="35">
        <v>650</v>
      </c>
      <c r="K19" s="36">
        <f t="shared" si="0"/>
        <v>650</v>
      </c>
    </row>
    <row r="20" spans="1:11">
      <c r="A20" s="41" t="s">
        <v>17</v>
      </c>
      <c r="B20" s="39" t="s">
        <v>17</v>
      </c>
      <c r="C20" s="31" t="s">
        <v>426</v>
      </c>
      <c r="D20" s="33" t="s">
        <v>27</v>
      </c>
      <c r="E20" s="33" t="s">
        <v>450</v>
      </c>
      <c r="F20" s="40" t="s">
        <v>20</v>
      </c>
      <c r="G20" s="33">
        <v>1</v>
      </c>
      <c r="H20" s="33"/>
      <c r="I20" s="33">
        <v>1</v>
      </c>
      <c r="J20" s="35">
        <v>650</v>
      </c>
      <c r="K20" s="36">
        <f t="shared" si="0"/>
        <v>650</v>
      </c>
    </row>
    <row r="21" spans="1:11">
      <c r="A21" s="41" t="s">
        <v>17</v>
      </c>
      <c r="B21" s="39" t="s">
        <v>17</v>
      </c>
      <c r="C21" s="31" t="s">
        <v>426</v>
      </c>
      <c r="D21" s="33" t="s">
        <v>27</v>
      </c>
      <c r="E21" s="33" t="s">
        <v>450</v>
      </c>
      <c r="F21" s="40" t="s">
        <v>20</v>
      </c>
      <c r="G21" s="33">
        <v>1</v>
      </c>
      <c r="H21" s="33"/>
      <c r="I21" s="33">
        <v>1</v>
      </c>
      <c r="J21" s="35">
        <v>650</v>
      </c>
      <c r="K21" s="36">
        <f t="shared" si="0"/>
        <v>650</v>
      </c>
    </row>
    <row r="22" spans="1:11">
      <c r="A22" s="41" t="s">
        <v>17</v>
      </c>
      <c r="B22" s="39" t="s">
        <v>17</v>
      </c>
      <c r="C22" s="31" t="s">
        <v>426</v>
      </c>
      <c r="D22" s="33" t="s">
        <v>27</v>
      </c>
      <c r="E22" s="33" t="s">
        <v>450</v>
      </c>
      <c r="F22" s="40" t="s">
        <v>20</v>
      </c>
      <c r="G22" s="33">
        <v>1</v>
      </c>
      <c r="H22" s="33"/>
      <c r="I22" s="33">
        <v>1</v>
      </c>
      <c r="J22" s="35">
        <v>650</v>
      </c>
      <c r="K22" s="36">
        <f t="shared" si="0"/>
        <v>650</v>
      </c>
    </row>
    <row r="23" spans="1:11">
      <c r="A23" s="41" t="s">
        <v>17</v>
      </c>
      <c r="B23" s="39" t="s">
        <v>17</v>
      </c>
      <c r="C23" s="31" t="s">
        <v>426</v>
      </c>
      <c r="D23" s="33" t="s">
        <v>27</v>
      </c>
      <c r="E23" s="33" t="s">
        <v>450</v>
      </c>
      <c r="F23" s="40" t="s">
        <v>20</v>
      </c>
      <c r="G23" s="33">
        <v>1</v>
      </c>
      <c r="H23" s="33"/>
      <c r="I23" s="33">
        <v>1</v>
      </c>
      <c r="J23" s="35">
        <v>650</v>
      </c>
      <c r="K23" s="36">
        <f t="shared" si="0"/>
        <v>650</v>
      </c>
    </row>
    <row r="25" spans="1:11" ht="16.5" thickBot="1">
      <c r="A25" s="134" t="s">
        <v>15</v>
      </c>
      <c r="B25" s="134"/>
      <c r="E25" s="2"/>
      <c r="F25" s="3"/>
      <c r="G25" s="4"/>
      <c r="H25" s="4"/>
      <c r="I25" s="4"/>
    </row>
    <row r="26" spans="1:11" ht="15.75" thickBot="1">
      <c r="A26" s="5"/>
      <c r="B26" s="50"/>
      <c r="E26" s="2"/>
      <c r="F26" s="3"/>
      <c r="G26" s="96" t="s">
        <v>16</v>
      </c>
      <c r="H26" s="97"/>
      <c r="I26" s="97"/>
      <c r="J26" s="98"/>
      <c r="K26" s="6">
        <f>SUM(I6:I23)</f>
        <v>18</v>
      </c>
    </row>
    <row r="27" spans="1:11" ht="18.75">
      <c r="A27" s="7" t="s">
        <v>17</v>
      </c>
      <c r="B27" s="20" t="s">
        <v>18</v>
      </c>
      <c r="C27" s="21"/>
      <c r="E27" s="11"/>
      <c r="F27" s="3"/>
      <c r="G27" s="101" t="s">
        <v>19</v>
      </c>
      <c r="H27" s="102"/>
      <c r="I27" s="102"/>
      <c r="J27" s="103"/>
      <c r="K27" s="8">
        <f>SUM(K6:K23)</f>
        <v>101850</v>
      </c>
    </row>
    <row r="28" spans="1:11" ht="15.75" thickBot="1">
      <c r="A28" s="9" t="s">
        <v>20</v>
      </c>
      <c r="B28" s="13" t="s">
        <v>21</v>
      </c>
      <c r="C28" s="14"/>
      <c r="E28" s="11"/>
      <c r="F28" s="3"/>
      <c r="G28" s="85" t="s">
        <v>22</v>
      </c>
      <c r="H28" s="86"/>
      <c r="I28" s="86"/>
      <c r="J28" s="86"/>
      <c r="K28" s="10">
        <f>K27*0.07</f>
        <v>7129.5000000000009</v>
      </c>
    </row>
  </sheetData>
  <mergeCells count="21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A25:B25"/>
    <mergeCell ref="G26:J26"/>
    <mergeCell ref="G27:J27"/>
    <mergeCell ref="G28:J28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R9" sqref="R9"/>
    </sheetView>
  </sheetViews>
  <sheetFormatPr defaultRowHeight="15"/>
  <cols>
    <col min="1" max="1" width="4.85546875" customWidth="1"/>
    <col min="2" max="2" width="5.85546875" customWidth="1"/>
    <col min="3" max="3" width="19.42578125" customWidth="1"/>
    <col min="4" max="4" width="10.5703125" bestFit="1" customWidth="1"/>
    <col min="5" max="5" width="11.5703125" bestFit="1" customWidth="1"/>
    <col min="6" max="6" width="7.85546875" bestFit="1" customWidth="1"/>
    <col min="7" max="8" width="4.140625" customWidth="1"/>
    <col min="9" max="9" width="4.425781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42227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722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426</v>
      </c>
      <c r="D6" s="33" t="s">
        <v>27</v>
      </c>
      <c r="E6" s="33" t="s">
        <v>450</v>
      </c>
      <c r="F6" s="40" t="s">
        <v>20</v>
      </c>
      <c r="G6" s="33">
        <v>1</v>
      </c>
      <c r="H6" s="33"/>
      <c r="I6" s="33"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32</v>
      </c>
      <c r="D7" s="33" t="s">
        <v>523</v>
      </c>
      <c r="E7" s="40" t="s">
        <v>20</v>
      </c>
      <c r="F7" s="40" t="s">
        <v>20</v>
      </c>
      <c r="G7" s="33">
        <v>1</v>
      </c>
      <c r="H7" s="33"/>
      <c r="I7" s="33">
        <v>1</v>
      </c>
      <c r="J7" s="35">
        <v>2500</v>
      </c>
      <c r="K7" s="36">
        <f t="shared" ref="K7:K15" si="0">J7*I7</f>
        <v>2500</v>
      </c>
    </row>
    <row r="8" spans="1:11">
      <c r="A8" s="41" t="s">
        <v>17</v>
      </c>
      <c r="B8" s="39" t="s">
        <v>17</v>
      </c>
      <c r="C8" s="31" t="s">
        <v>111</v>
      </c>
      <c r="D8" s="33" t="s">
        <v>120</v>
      </c>
      <c r="E8" s="33" t="s">
        <v>677</v>
      </c>
      <c r="F8" s="40" t="s">
        <v>20</v>
      </c>
      <c r="G8" s="33">
        <v>1</v>
      </c>
      <c r="H8" s="33"/>
      <c r="I8" s="33">
        <v>1</v>
      </c>
      <c r="J8" s="35">
        <v>45000</v>
      </c>
      <c r="K8" s="36">
        <f t="shared" si="0"/>
        <v>45000</v>
      </c>
    </row>
    <row r="9" spans="1:11">
      <c r="A9" s="41" t="s">
        <v>17</v>
      </c>
      <c r="B9" s="39" t="s">
        <v>17</v>
      </c>
      <c r="C9" s="31" t="s">
        <v>54</v>
      </c>
      <c r="D9" s="33" t="s">
        <v>43</v>
      </c>
      <c r="E9" s="40" t="s">
        <v>20</v>
      </c>
      <c r="F9" s="40" t="s">
        <v>20</v>
      </c>
      <c r="G9" s="33">
        <v>1</v>
      </c>
      <c r="H9" s="33"/>
      <c r="I9" s="33">
        <v>1</v>
      </c>
      <c r="J9" s="35">
        <v>6500</v>
      </c>
      <c r="K9" s="36">
        <f t="shared" si="0"/>
        <v>6500</v>
      </c>
    </row>
    <row r="10" spans="1:11">
      <c r="A10" s="41" t="s">
        <v>17</v>
      </c>
      <c r="B10" s="39" t="s">
        <v>17</v>
      </c>
      <c r="C10" s="31" t="s">
        <v>33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v>1</v>
      </c>
      <c r="J10" s="35">
        <v>1200</v>
      </c>
      <c r="K10" s="36">
        <f t="shared" si="0"/>
        <v>1200</v>
      </c>
    </row>
    <row r="11" spans="1:11">
      <c r="A11" s="41" t="s">
        <v>17</v>
      </c>
      <c r="B11" s="39" t="s">
        <v>17</v>
      </c>
      <c r="C11" s="31" t="s">
        <v>302</v>
      </c>
      <c r="D11" s="33" t="s">
        <v>612</v>
      </c>
      <c r="E11" s="33" t="s">
        <v>723</v>
      </c>
      <c r="F11" s="40" t="s">
        <v>20</v>
      </c>
      <c r="G11" s="33">
        <v>1</v>
      </c>
      <c r="H11" s="33"/>
      <c r="I11" s="33">
        <v>1</v>
      </c>
      <c r="J11" s="35">
        <v>15000</v>
      </c>
      <c r="K11" s="36">
        <f t="shared" si="0"/>
        <v>15000</v>
      </c>
    </row>
    <row r="12" spans="1:11">
      <c r="A12" s="41" t="s">
        <v>17</v>
      </c>
      <c r="B12" s="39" t="s">
        <v>17</v>
      </c>
      <c r="C12" s="31" t="s">
        <v>33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v>1</v>
      </c>
      <c r="J12" s="35">
        <v>1200</v>
      </c>
      <c r="K12" s="36">
        <f t="shared" si="0"/>
        <v>1200</v>
      </c>
    </row>
    <row r="13" spans="1:11">
      <c r="A13" s="41" t="s">
        <v>17</v>
      </c>
      <c r="B13" s="39" t="s">
        <v>17</v>
      </c>
      <c r="C13" s="31" t="s">
        <v>36</v>
      </c>
      <c r="D13" s="33" t="s">
        <v>43</v>
      </c>
      <c r="E13" s="40" t="s">
        <v>20</v>
      </c>
      <c r="F13" s="40" t="s">
        <v>20</v>
      </c>
      <c r="G13" s="33">
        <v>1</v>
      </c>
      <c r="H13" s="33"/>
      <c r="I13" s="33">
        <v>1</v>
      </c>
      <c r="J13" s="35">
        <v>2500</v>
      </c>
      <c r="K13" s="36">
        <f t="shared" si="0"/>
        <v>2500</v>
      </c>
    </row>
    <row r="14" spans="1:11">
      <c r="A14" s="41" t="s">
        <v>17</v>
      </c>
      <c r="B14" s="39" t="s">
        <v>17</v>
      </c>
      <c r="C14" s="31" t="s">
        <v>129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v>1</v>
      </c>
      <c r="J14" s="35">
        <v>14000</v>
      </c>
      <c r="K14" s="36">
        <f t="shared" si="0"/>
        <v>14000</v>
      </c>
    </row>
    <row r="15" spans="1:11" ht="15.75" thickBot="1">
      <c r="A15" s="42" t="s">
        <v>17</v>
      </c>
      <c r="B15" s="48" t="s">
        <v>17</v>
      </c>
      <c r="C15" s="32" t="s">
        <v>54</v>
      </c>
      <c r="D15" s="34" t="s">
        <v>43</v>
      </c>
      <c r="E15" s="43" t="s">
        <v>20</v>
      </c>
      <c r="F15" s="43" t="s">
        <v>20</v>
      </c>
      <c r="G15" s="34">
        <v>1</v>
      </c>
      <c r="H15" s="34"/>
      <c r="I15" s="34">
        <v>1</v>
      </c>
      <c r="J15" s="37">
        <v>6500</v>
      </c>
      <c r="K15" s="38">
        <f t="shared" si="0"/>
        <v>6500</v>
      </c>
    </row>
    <row r="17" spans="1:11" ht="16.5" thickBot="1">
      <c r="A17" s="134" t="s">
        <v>15</v>
      </c>
      <c r="B17" s="134"/>
      <c r="E17" s="2"/>
      <c r="F17" s="3"/>
      <c r="G17" s="4"/>
      <c r="H17" s="4"/>
      <c r="I17" s="4"/>
    </row>
    <row r="18" spans="1:11" ht="15.75" thickBot="1">
      <c r="A18" s="5"/>
      <c r="B18" s="50"/>
      <c r="E18" s="2"/>
      <c r="F18" s="3"/>
      <c r="G18" s="96" t="s">
        <v>16</v>
      </c>
      <c r="H18" s="97"/>
      <c r="I18" s="97"/>
      <c r="J18" s="98"/>
      <c r="K18" s="6">
        <f>SUM(I6:I15)</f>
        <v>10</v>
      </c>
    </row>
    <row r="19" spans="1:11" ht="18.75">
      <c r="A19" s="7" t="s">
        <v>17</v>
      </c>
      <c r="B19" s="20" t="s">
        <v>18</v>
      </c>
      <c r="C19" s="21"/>
      <c r="E19" s="11"/>
      <c r="F19" s="3"/>
      <c r="G19" s="101" t="s">
        <v>19</v>
      </c>
      <c r="H19" s="102"/>
      <c r="I19" s="102"/>
      <c r="J19" s="103"/>
      <c r="K19" s="8">
        <f>SUM(K6:K15)</f>
        <v>95050</v>
      </c>
    </row>
    <row r="20" spans="1:11" ht="15.75" thickBot="1">
      <c r="A20" s="9" t="s">
        <v>20</v>
      </c>
      <c r="B20" s="13" t="s">
        <v>21</v>
      </c>
      <c r="C20" s="14"/>
      <c r="E20" s="11"/>
      <c r="F20" s="3"/>
      <c r="G20" s="85" t="s">
        <v>22</v>
      </c>
      <c r="H20" s="86"/>
      <c r="I20" s="86"/>
      <c r="J20" s="86"/>
      <c r="K20" s="10">
        <f>K19*0.07</f>
        <v>6653.5000000000009</v>
      </c>
    </row>
  </sheetData>
  <mergeCells count="21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A17:B17"/>
    <mergeCell ref="G18:J18"/>
    <mergeCell ref="G19:J19"/>
    <mergeCell ref="G20:J20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8"/>
  <sheetViews>
    <sheetView workbookViewId="0">
      <selection activeCell="N1" sqref="N1"/>
    </sheetView>
  </sheetViews>
  <sheetFormatPr defaultRowHeight="15"/>
  <cols>
    <col min="1" max="1" width="5.7109375" customWidth="1"/>
    <col min="2" max="2" width="9" style="45" customWidth="1"/>
    <col min="3" max="3" width="19.28515625" customWidth="1"/>
    <col min="4" max="4" width="12.7109375" customWidth="1"/>
    <col min="5" max="5" width="8.7109375" customWidth="1"/>
    <col min="6" max="6" width="18" customWidth="1"/>
    <col min="7" max="7" width="4" customWidth="1"/>
    <col min="8" max="8" width="3.85546875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151</v>
      </c>
      <c r="G3" s="90"/>
      <c r="H3" s="90"/>
      <c r="I3" s="90"/>
      <c r="J3" s="90"/>
      <c r="K3" s="12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62" t="s">
        <v>13</v>
      </c>
      <c r="H5" s="62" t="s">
        <v>14</v>
      </c>
      <c r="I5" s="88"/>
      <c r="J5" s="89"/>
      <c r="K5" s="95"/>
    </row>
    <row r="6" spans="1:11">
      <c r="A6" s="41" t="s">
        <v>17</v>
      </c>
      <c r="B6" s="91" t="s">
        <v>153</v>
      </c>
      <c r="C6" s="31" t="s">
        <v>152</v>
      </c>
      <c r="D6" s="33" t="s">
        <v>159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450000</v>
      </c>
      <c r="K6" s="36">
        <f>J6*I6</f>
        <v>450000</v>
      </c>
    </row>
    <row r="7" spans="1:11">
      <c r="A7" s="41" t="s">
        <v>17</v>
      </c>
      <c r="B7" s="93"/>
      <c r="C7" s="31" t="s">
        <v>154</v>
      </c>
      <c r="D7" s="33" t="s">
        <v>160</v>
      </c>
      <c r="E7" s="33" t="s">
        <v>167</v>
      </c>
      <c r="F7" s="40" t="s">
        <v>20</v>
      </c>
      <c r="G7" s="33">
        <v>1</v>
      </c>
      <c r="H7" s="33"/>
      <c r="I7" s="33">
        <f t="shared" ref="I7:I69" si="0">H7+G7</f>
        <v>1</v>
      </c>
      <c r="J7" s="35">
        <v>450000</v>
      </c>
      <c r="K7" s="36">
        <f t="shared" ref="K7:K69" si="1">J7*I7</f>
        <v>450000</v>
      </c>
    </row>
    <row r="8" spans="1:11">
      <c r="A8" s="41" t="s">
        <v>17</v>
      </c>
      <c r="B8" s="91" t="s">
        <v>79</v>
      </c>
      <c r="C8" s="31" t="s">
        <v>80</v>
      </c>
      <c r="D8" s="33" t="s">
        <v>161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150000</v>
      </c>
      <c r="K8" s="36">
        <f t="shared" si="1"/>
        <v>150000</v>
      </c>
    </row>
    <row r="9" spans="1:11">
      <c r="A9" s="41" t="s">
        <v>17</v>
      </c>
      <c r="B9" s="92"/>
      <c r="C9" s="31" t="s">
        <v>80</v>
      </c>
      <c r="D9" s="33" t="s">
        <v>162</v>
      </c>
      <c r="E9" s="40" t="s">
        <v>20</v>
      </c>
      <c r="F9" s="40" t="s">
        <v>20</v>
      </c>
      <c r="G9" s="33"/>
      <c r="H9" s="33">
        <v>1</v>
      </c>
      <c r="I9" s="33">
        <f t="shared" si="0"/>
        <v>1</v>
      </c>
      <c r="J9" s="35">
        <v>150000</v>
      </c>
      <c r="K9" s="36">
        <f t="shared" si="1"/>
        <v>150000</v>
      </c>
    </row>
    <row r="10" spans="1:11">
      <c r="A10" s="41" t="s">
        <v>17</v>
      </c>
      <c r="B10" s="92"/>
      <c r="C10" s="31" t="s">
        <v>33</v>
      </c>
      <c r="D10" s="33" t="s">
        <v>43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1200</v>
      </c>
      <c r="K10" s="36">
        <f t="shared" si="1"/>
        <v>1200</v>
      </c>
    </row>
    <row r="11" spans="1:11">
      <c r="A11" s="41" t="s">
        <v>17</v>
      </c>
      <c r="B11" s="92"/>
      <c r="C11" s="31" t="s">
        <v>31</v>
      </c>
      <c r="D11" s="33" t="s">
        <v>43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65000</v>
      </c>
      <c r="K11" s="36">
        <f t="shared" si="1"/>
        <v>65000</v>
      </c>
    </row>
    <row r="12" spans="1:11">
      <c r="A12" s="41" t="s">
        <v>17</v>
      </c>
      <c r="B12" s="92"/>
      <c r="C12" s="31" t="s">
        <v>30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2"/>
      <c r="C13" s="31" t="s">
        <v>82</v>
      </c>
      <c r="D13" s="33" t="s">
        <v>163</v>
      </c>
      <c r="E13" s="33" t="s">
        <v>168</v>
      </c>
      <c r="F13" s="40" t="s">
        <v>20</v>
      </c>
      <c r="G13" s="33">
        <v>1</v>
      </c>
      <c r="H13" s="33"/>
      <c r="I13" s="33">
        <f t="shared" si="0"/>
        <v>1</v>
      </c>
      <c r="J13" s="35">
        <v>1500</v>
      </c>
      <c r="K13" s="36">
        <f t="shared" si="1"/>
        <v>1500</v>
      </c>
    </row>
    <row r="14" spans="1:11">
      <c r="A14" s="41" t="s">
        <v>17</v>
      </c>
      <c r="B14" s="93"/>
      <c r="C14" s="31" t="s">
        <v>81</v>
      </c>
      <c r="D14" s="33" t="s">
        <v>164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10000</v>
      </c>
      <c r="K14" s="36">
        <f t="shared" si="1"/>
        <v>10000</v>
      </c>
    </row>
    <row r="15" spans="1:11">
      <c r="A15" s="41" t="s">
        <v>17</v>
      </c>
      <c r="B15" s="91" t="s">
        <v>580</v>
      </c>
      <c r="C15" s="31" t="s">
        <v>33</v>
      </c>
      <c r="D15" s="33" t="s">
        <v>43</v>
      </c>
      <c r="E15" s="40" t="s">
        <v>20</v>
      </c>
      <c r="F15" s="40" t="s">
        <v>20</v>
      </c>
      <c r="G15" s="33">
        <v>1</v>
      </c>
      <c r="H15" s="33"/>
      <c r="I15" s="33">
        <f t="shared" si="0"/>
        <v>1</v>
      </c>
      <c r="J15" s="35">
        <v>1200</v>
      </c>
      <c r="K15" s="36">
        <f t="shared" si="1"/>
        <v>1200</v>
      </c>
    </row>
    <row r="16" spans="1:11">
      <c r="A16" s="41" t="s">
        <v>17</v>
      </c>
      <c r="B16" s="92"/>
      <c r="C16" s="31" t="s">
        <v>115</v>
      </c>
      <c r="D16" s="33" t="s">
        <v>60</v>
      </c>
      <c r="E16" s="33" t="s">
        <v>169</v>
      </c>
      <c r="F16" s="40" t="s">
        <v>20</v>
      </c>
      <c r="G16" s="33">
        <v>1</v>
      </c>
      <c r="H16" s="33"/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92"/>
      <c r="C17" s="31" t="s">
        <v>32</v>
      </c>
      <c r="D17" s="33" t="s">
        <v>165</v>
      </c>
      <c r="E17" s="40" t="s">
        <v>20</v>
      </c>
      <c r="F17" s="40" t="s">
        <v>20</v>
      </c>
      <c r="G17" s="33">
        <v>1</v>
      </c>
      <c r="H17" s="33"/>
      <c r="I17" s="33">
        <f t="shared" si="0"/>
        <v>1</v>
      </c>
      <c r="J17" s="35">
        <v>2500</v>
      </c>
      <c r="K17" s="36">
        <f t="shared" si="1"/>
        <v>2500</v>
      </c>
    </row>
    <row r="18" spans="1:11">
      <c r="A18" s="41" t="s">
        <v>17</v>
      </c>
      <c r="B18" s="92"/>
      <c r="C18" s="31" t="s">
        <v>156</v>
      </c>
      <c r="D18" s="33" t="s">
        <v>43</v>
      </c>
      <c r="E18" s="40" t="s">
        <v>20</v>
      </c>
      <c r="F18" s="40" t="s">
        <v>20</v>
      </c>
      <c r="G18" s="33"/>
      <c r="H18" s="33">
        <v>1</v>
      </c>
      <c r="I18" s="33">
        <f t="shared" si="0"/>
        <v>1</v>
      </c>
      <c r="J18" s="35">
        <v>4500</v>
      </c>
      <c r="K18" s="36">
        <f t="shared" si="1"/>
        <v>4500</v>
      </c>
    </row>
    <row r="19" spans="1:11">
      <c r="A19" s="41" t="s">
        <v>17</v>
      </c>
      <c r="B19" s="93"/>
      <c r="C19" s="31" t="s">
        <v>76</v>
      </c>
      <c r="D19" s="33" t="s">
        <v>166</v>
      </c>
      <c r="E19" s="40" t="s">
        <v>20</v>
      </c>
      <c r="F19" s="40" t="s">
        <v>20</v>
      </c>
      <c r="G19" s="33">
        <v>1</v>
      </c>
      <c r="H19" s="33"/>
      <c r="I19" s="33">
        <f t="shared" si="0"/>
        <v>1</v>
      </c>
      <c r="J19" s="35">
        <v>30000</v>
      </c>
      <c r="K19" s="36">
        <f t="shared" si="1"/>
        <v>30000</v>
      </c>
    </row>
    <row r="20" spans="1:11">
      <c r="A20" s="41" t="s">
        <v>17</v>
      </c>
      <c r="B20" s="90" t="s">
        <v>157</v>
      </c>
      <c r="C20" s="31" t="s">
        <v>158</v>
      </c>
      <c r="D20" s="33" t="s">
        <v>43</v>
      </c>
      <c r="E20" s="40" t="s">
        <v>20</v>
      </c>
      <c r="F20" s="40" t="s">
        <v>20</v>
      </c>
      <c r="G20" s="33">
        <v>1</v>
      </c>
      <c r="H20" s="33"/>
      <c r="I20" s="33">
        <f t="shared" si="0"/>
        <v>1</v>
      </c>
      <c r="J20" s="35">
        <v>10000</v>
      </c>
      <c r="K20" s="36">
        <f t="shared" si="1"/>
        <v>10000</v>
      </c>
    </row>
    <row r="21" spans="1:11">
      <c r="A21" s="41" t="s">
        <v>17</v>
      </c>
      <c r="B21" s="90"/>
      <c r="C21" s="31" t="s">
        <v>40</v>
      </c>
      <c r="D21" s="33" t="s">
        <v>48</v>
      </c>
      <c r="E21" s="33" t="s">
        <v>51</v>
      </c>
      <c r="F21" s="33">
        <v>90406005</v>
      </c>
      <c r="G21" s="33">
        <v>1</v>
      </c>
      <c r="H21" s="33"/>
      <c r="I21" s="33">
        <f t="shared" si="0"/>
        <v>1</v>
      </c>
      <c r="J21" s="35">
        <v>250000</v>
      </c>
      <c r="K21" s="36">
        <f t="shared" si="1"/>
        <v>250000</v>
      </c>
    </row>
    <row r="22" spans="1:11">
      <c r="A22" s="41" t="s">
        <v>17</v>
      </c>
      <c r="B22" s="90"/>
      <c r="C22" s="31" t="s">
        <v>41</v>
      </c>
      <c r="D22" s="33" t="s">
        <v>48</v>
      </c>
      <c r="E22" s="33" t="s">
        <v>52</v>
      </c>
      <c r="F22" s="33">
        <v>91010681</v>
      </c>
      <c r="G22" s="33">
        <v>1</v>
      </c>
      <c r="H22" s="33"/>
      <c r="I22" s="33">
        <f t="shared" si="0"/>
        <v>1</v>
      </c>
      <c r="J22" s="35">
        <v>250000</v>
      </c>
      <c r="K22" s="36">
        <f t="shared" si="1"/>
        <v>250000</v>
      </c>
    </row>
    <row r="23" spans="1:11">
      <c r="A23" s="41" t="s">
        <v>17</v>
      </c>
      <c r="B23" s="90"/>
      <c r="C23" s="31" t="s">
        <v>170</v>
      </c>
      <c r="D23" s="33" t="s">
        <v>43</v>
      </c>
      <c r="E23" s="40" t="s">
        <v>20</v>
      </c>
      <c r="F23" s="40" t="s">
        <v>20</v>
      </c>
      <c r="G23" s="33">
        <v>1</v>
      </c>
      <c r="H23" s="33"/>
      <c r="I23" s="33">
        <f t="shared" si="0"/>
        <v>1</v>
      </c>
      <c r="J23" s="35">
        <v>10000</v>
      </c>
      <c r="K23" s="36">
        <f t="shared" si="1"/>
        <v>10000</v>
      </c>
    </row>
    <row r="24" spans="1:11">
      <c r="A24" s="41" t="s">
        <v>17</v>
      </c>
      <c r="B24" s="91" t="s">
        <v>171</v>
      </c>
      <c r="C24" s="31" t="s">
        <v>172</v>
      </c>
      <c r="D24" s="33" t="s">
        <v>43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14000</v>
      </c>
      <c r="K24" s="36">
        <f t="shared" si="1"/>
        <v>14000</v>
      </c>
    </row>
    <row r="25" spans="1:11">
      <c r="A25" s="41" t="s">
        <v>17</v>
      </c>
      <c r="B25" s="93"/>
      <c r="C25" s="31" t="s">
        <v>173</v>
      </c>
      <c r="D25" s="33" t="s">
        <v>176</v>
      </c>
      <c r="E25" s="40" t="s">
        <v>20</v>
      </c>
      <c r="F25" s="33">
        <v>439</v>
      </c>
      <c r="G25" s="33">
        <v>1</v>
      </c>
      <c r="H25" s="33"/>
      <c r="I25" s="33">
        <f t="shared" si="0"/>
        <v>1</v>
      </c>
      <c r="J25" s="35">
        <v>20000</v>
      </c>
      <c r="K25" s="36">
        <f t="shared" si="1"/>
        <v>20000</v>
      </c>
    </row>
    <row r="26" spans="1:11">
      <c r="A26" s="41" t="s">
        <v>17</v>
      </c>
      <c r="B26" s="90" t="s">
        <v>39</v>
      </c>
      <c r="C26" s="31" t="s">
        <v>26</v>
      </c>
      <c r="D26" s="33" t="s">
        <v>177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650</v>
      </c>
      <c r="K26" s="36">
        <f t="shared" si="1"/>
        <v>650</v>
      </c>
    </row>
    <row r="27" spans="1:11">
      <c r="A27" s="41" t="s">
        <v>17</v>
      </c>
      <c r="B27" s="90"/>
      <c r="C27" s="31" t="s">
        <v>33</v>
      </c>
      <c r="D27" s="33" t="s">
        <v>43</v>
      </c>
      <c r="E27" s="40" t="s">
        <v>20</v>
      </c>
      <c r="F27" s="40" t="s">
        <v>20</v>
      </c>
      <c r="G27" s="33">
        <v>1</v>
      </c>
      <c r="H27" s="33"/>
      <c r="I27" s="33">
        <f t="shared" si="0"/>
        <v>1</v>
      </c>
      <c r="J27" s="35">
        <v>1200</v>
      </c>
      <c r="K27" s="36">
        <f t="shared" si="1"/>
        <v>1200</v>
      </c>
    </row>
    <row r="28" spans="1:11">
      <c r="A28" s="41" t="s">
        <v>17</v>
      </c>
      <c r="B28" s="90"/>
      <c r="C28" s="31" t="s">
        <v>129</v>
      </c>
      <c r="D28" s="33" t="s">
        <v>43</v>
      </c>
      <c r="E28" s="40" t="s">
        <v>20</v>
      </c>
      <c r="F28" s="40" t="s">
        <v>20</v>
      </c>
      <c r="G28" s="33">
        <v>1</v>
      </c>
      <c r="H28" s="33"/>
      <c r="I28" s="33">
        <f t="shared" si="0"/>
        <v>1</v>
      </c>
      <c r="J28" s="35">
        <v>14000</v>
      </c>
      <c r="K28" s="36">
        <f t="shared" si="1"/>
        <v>14000</v>
      </c>
    </row>
    <row r="29" spans="1:11">
      <c r="A29" s="41" t="s">
        <v>17</v>
      </c>
      <c r="B29" s="90"/>
      <c r="C29" s="31" t="s">
        <v>128</v>
      </c>
      <c r="D29" s="33" t="s">
        <v>43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6500</v>
      </c>
      <c r="K29" s="36">
        <f t="shared" si="1"/>
        <v>6500</v>
      </c>
    </row>
    <row r="30" spans="1:11">
      <c r="A30" s="41" t="s">
        <v>17</v>
      </c>
      <c r="B30" s="90"/>
      <c r="C30" s="31" t="s">
        <v>36</v>
      </c>
      <c r="D30" s="33" t="s">
        <v>178</v>
      </c>
      <c r="E30" s="33" t="s">
        <v>179</v>
      </c>
      <c r="F30" s="33" t="s">
        <v>181</v>
      </c>
      <c r="G30" s="33">
        <v>1</v>
      </c>
      <c r="H30" s="33"/>
      <c r="I30" s="33">
        <f t="shared" si="0"/>
        <v>1</v>
      </c>
      <c r="J30" s="35">
        <v>2500</v>
      </c>
      <c r="K30" s="36">
        <f t="shared" si="1"/>
        <v>2500</v>
      </c>
    </row>
    <row r="31" spans="1:11">
      <c r="A31" s="41" t="s">
        <v>17</v>
      </c>
      <c r="B31" s="90"/>
      <c r="C31" s="31" t="s">
        <v>36</v>
      </c>
      <c r="D31" s="33" t="s">
        <v>121</v>
      </c>
      <c r="E31" s="33" t="s">
        <v>180</v>
      </c>
      <c r="F31" s="33" t="s">
        <v>182</v>
      </c>
      <c r="G31" s="33">
        <v>1</v>
      </c>
      <c r="H31" s="33"/>
      <c r="I31" s="33">
        <f t="shared" si="0"/>
        <v>1</v>
      </c>
      <c r="J31" s="35">
        <v>2500</v>
      </c>
      <c r="K31" s="36">
        <f t="shared" si="1"/>
        <v>2500</v>
      </c>
    </row>
    <row r="32" spans="1:11">
      <c r="A32" s="41" t="s">
        <v>17</v>
      </c>
      <c r="B32" s="90"/>
      <c r="C32" s="31" t="s">
        <v>35</v>
      </c>
      <c r="D32" s="33" t="s">
        <v>43</v>
      </c>
      <c r="E32" s="40" t="s">
        <v>20</v>
      </c>
      <c r="F32" s="40" t="s">
        <v>20</v>
      </c>
      <c r="G32" s="33">
        <v>1</v>
      </c>
      <c r="H32" s="33"/>
      <c r="I32" s="33">
        <f t="shared" si="0"/>
        <v>1</v>
      </c>
      <c r="J32" s="35">
        <v>6500</v>
      </c>
      <c r="K32" s="36">
        <f t="shared" si="1"/>
        <v>6500</v>
      </c>
    </row>
    <row r="33" spans="1:11">
      <c r="A33" s="41" t="s">
        <v>17</v>
      </c>
      <c r="B33" s="90"/>
      <c r="C33" s="31" t="s">
        <v>174</v>
      </c>
      <c r="D33" s="33" t="s">
        <v>120</v>
      </c>
      <c r="E33" s="40" t="s">
        <v>20</v>
      </c>
      <c r="F33" s="33" t="s">
        <v>183</v>
      </c>
      <c r="G33" s="33">
        <v>1</v>
      </c>
      <c r="H33" s="33"/>
      <c r="I33" s="33">
        <f t="shared" si="0"/>
        <v>1</v>
      </c>
      <c r="J33" s="35">
        <v>45000</v>
      </c>
      <c r="K33" s="36">
        <f t="shared" si="1"/>
        <v>45000</v>
      </c>
    </row>
    <row r="34" spans="1:11">
      <c r="A34" s="41" t="s">
        <v>17</v>
      </c>
      <c r="B34" s="90"/>
      <c r="C34" s="31" t="s">
        <v>129</v>
      </c>
      <c r="D34" s="33" t="s">
        <v>43</v>
      </c>
      <c r="E34" s="40" t="s">
        <v>20</v>
      </c>
      <c r="F34" s="40" t="s">
        <v>20</v>
      </c>
      <c r="G34" s="33"/>
      <c r="H34" s="33">
        <v>1</v>
      </c>
      <c r="I34" s="33">
        <f t="shared" si="0"/>
        <v>1</v>
      </c>
      <c r="J34" s="35">
        <v>14000</v>
      </c>
      <c r="K34" s="36">
        <f t="shared" si="1"/>
        <v>14000</v>
      </c>
    </row>
    <row r="35" spans="1:11">
      <c r="A35" s="41" t="s">
        <v>17</v>
      </c>
      <c r="B35" s="90"/>
      <c r="C35" s="31" t="s">
        <v>56</v>
      </c>
      <c r="D35" s="33" t="s">
        <v>186</v>
      </c>
      <c r="E35" s="33">
        <v>210</v>
      </c>
      <c r="F35" s="40" t="s">
        <v>20</v>
      </c>
      <c r="G35" s="33">
        <v>1</v>
      </c>
      <c r="H35" s="33"/>
      <c r="I35" s="33">
        <f t="shared" si="0"/>
        <v>1</v>
      </c>
      <c r="J35" s="35">
        <v>80000</v>
      </c>
      <c r="K35" s="36">
        <f t="shared" si="1"/>
        <v>80000</v>
      </c>
    </row>
    <row r="36" spans="1:11">
      <c r="A36" s="41" t="s">
        <v>17</v>
      </c>
      <c r="B36" s="90"/>
      <c r="C36" s="31" t="s">
        <v>30</v>
      </c>
      <c r="D36" s="33" t="s">
        <v>43</v>
      </c>
      <c r="E36" s="40" t="s">
        <v>20</v>
      </c>
      <c r="F36" s="40" t="s">
        <v>20</v>
      </c>
      <c r="G36" s="33">
        <v>1</v>
      </c>
      <c r="H36" s="33"/>
      <c r="I36" s="33">
        <f t="shared" si="0"/>
        <v>1</v>
      </c>
      <c r="J36" s="35">
        <v>6500</v>
      </c>
      <c r="K36" s="36">
        <f t="shared" si="1"/>
        <v>6500</v>
      </c>
    </row>
    <row r="37" spans="1:11">
      <c r="A37" s="41" t="s">
        <v>17</v>
      </c>
      <c r="B37" s="90"/>
      <c r="C37" s="31" t="s">
        <v>31</v>
      </c>
      <c r="D37" s="33" t="s">
        <v>43</v>
      </c>
      <c r="E37" s="40" t="s">
        <v>20</v>
      </c>
      <c r="F37" s="40" t="s">
        <v>20</v>
      </c>
      <c r="G37" s="33">
        <v>1</v>
      </c>
      <c r="H37" s="33"/>
      <c r="I37" s="33">
        <f t="shared" si="0"/>
        <v>1</v>
      </c>
      <c r="J37" s="35">
        <v>65000</v>
      </c>
      <c r="K37" s="36">
        <f t="shared" si="1"/>
        <v>65000</v>
      </c>
    </row>
    <row r="38" spans="1:11">
      <c r="A38" s="41" t="s">
        <v>17</v>
      </c>
      <c r="B38" s="90"/>
      <c r="C38" s="31" t="s">
        <v>40</v>
      </c>
      <c r="D38" s="33" t="s">
        <v>48</v>
      </c>
      <c r="E38" s="33" t="s">
        <v>51</v>
      </c>
      <c r="F38" s="33">
        <v>91209539</v>
      </c>
      <c r="G38" s="33">
        <v>1</v>
      </c>
      <c r="H38" s="33"/>
      <c r="I38" s="33">
        <f t="shared" si="0"/>
        <v>1</v>
      </c>
      <c r="J38" s="35">
        <v>250000</v>
      </c>
      <c r="K38" s="36">
        <f t="shared" si="1"/>
        <v>250000</v>
      </c>
    </row>
    <row r="39" spans="1:11">
      <c r="A39" s="41" t="s">
        <v>17</v>
      </c>
      <c r="B39" s="125" t="s">
        <v>184</v>
      </c>
      <c r="C39" s="31" t="s">
        <v>36</v>
      </c>
      <c r="D39" s="33" t="s">
        <v>102</v>
      </c>
      <c r="E39" s="40" t="s">
        <v>20</v>
      </c>
      <c r="F39" s="40" t="s">
        <v>20</v>
      </c>
      <c r="G39" s="33">
        <v>1</v>
      </c>
      <c r="H39" s="33"/>
      <c r="I39" s="33">
        <f t="shared" si="0"/>
        <v>1</v>
      </c>
      <c r="J39" s="35">
        <v>2500</v>
      </c>
      <c r="K39" s="36">
        <f t="shared" si="1"/>
        <v>2500</v>
      </c>
    </row>
    <row r="40" spans="1:11">
      <c r="A40" s="41" t="s">
        <v>17</v>
      </c>
      <c r="B40" s="126"/>
      <c r="C40" s="31" t="s">
        <v>32</v>
      </c>
      <c r="D40" s="33" t="s">
        <v>165</v>
      </c>
      <c r="E40" s="40" t="s">
        <v>20</v>
      </c>
      <c r="F40" s="40" t="s">
        <v>20</v>
      </c>
      <c r="G40" s="33">
        <v>1</v>
      </c>
      <c r="H40" s="33"/>
      <c r="I40" s="33">
        <f t="shared" si="0"/>
        <v>1</v>
      </c>
      <c r="J40" s="35">
        <v>2500</v>
      </c>
      <c r="K40" s="36">
        <f t="shared" si="1"/>
        <v>2500</v>
      </c>
    </row>
    <row r="41" spans="1:11">
      <c r="A41" s="41" t="s">
        <v>17</v>
      </c>
      <c r="B41" s="126"/>
      <c r="C41" s="31" t="s">
        <v>40</v>
      </c>
      <c r="D41" s="33" t="s">
        <v>67</v>
      </c>
      <c r="E41" s="40" t="s">
        <v>20</v>
      </c>
      <c r="F41" s="33" t="s">
        <v>188</v>
      </c>
      <c r="G41" s="33">
        <v>1</v>
      </c>
      <c r="H41" s="33"/>
      <c r="I41" s="33">
        <f t="shared" si="0"/>
        <v>1</v>
      </c>
      <c r="J41" s="35">
        <v>250000</v>
      </c>
      <c r="K41" s="36">
        <f t="shared" si="1"/>
        <v>250000</v>
      </c>
    </row>
    <row r="42" spans="1:11">
      <c r="A42" s="41" t="s">
        <v>17</v>
      </c>
      <c r="B42" s="126"/>
      <c r="C42" s="31" t="s">
        <v>185</v>
      </c>
      <c r="D42" s="33" t="s">
        <v>60</v>
      </c>
      <c r="E42" s="33" t="s">
        <v>187</v>
      </c>
      <c r="F42" s="40" t="s">
        <v>20</v>
      </c>
      <c r="G42" s="33">
        <v>1</v>
      </c>
      <c r="H42" s="33"/>
      <c r="I42" s="33">
        <f t="shared" si="0"/>
        <v>1</v>
      </c>
      <c r="J42" s="35">
        <v>6500</v>
      </c>
      <c r="K42" s="36">
        <f t="shared" si="1"/>
        <v>6500</v>
      </c>
    </row>
    <row r="43" spans="1:11">
      <c r="A43" s="41" t="s">
        <v>17</v>
      </c>
      <c r="B43" s="126"/>
      <c r="C43" s="31" t="s">
        <v>26</v>
      </c>
      <c r="D43" s="33" t="s">
        <v>27</v>
      </c>
      <c r="E43" s="40" t="s">
        <v>20</v>
      </c>
      <c r="F43" s="33">
        <v>305987</v>
      </c>
      <c r="G43" s="33">
        <v>1</v>
      </c>
      <c r="H43" s="33"/>
      <c r="I43" s="33">
        <f t="shared" si="0"/>
        <v>1</v>
      </c>
      <c r="J43" s="35">
        <v>650</v>
      </c>
      <c r="K43" s="36">
        <f t="shared" si="1"/>
        <v>650</v>
      </c>
    </row>
    <row r="44" spans="1:11">
      <c r="A44" s="41" t="s">
        <v>17</v>
      </c>
      <c r="B44" s="126"/>
      <c r="C44" s="31" t="s">
        <v>26</v>
      </c>
      <c r="D44" s="33" t="s">
        <v>27</v>
      </c>
      <c r="E44" s="40" t="s">
        <v>20</v>
      </c>
      <c r="F44" s="33">
        <v>305985</v>
      </c>
      <c r="G44" s="33">
        <v>1</v>
      </c>
      <c r="H44" s="33"/>
      <c r="I44" s="33">
        <f t="shared" si="0"/>
        <v>1</v>
      </c>
      <c r="J44" s="35">
        <v>650</v>
      </c>
      <c r="K44" s="36">
        <f t="shared" si="1"/>
        <v>650</v>
      </c>
    </row>
    <row r="45" spans="1:11">
      <c r="A45" s="41" t="s">
        <v>17</v>
      </c>
      <c r="B45" s="126"/>
      <c r="C45" s="31" t="s">
        <v>26</v>
      </c>
      <c r="D45" s="33" t="s">
        <v>27</v>
      </c>
      <c r="E45" s="40" t="s">
        <v>20</v>
      </c>
      <c r="F45" s="33">
        <v>308066</v>
      </c>
      <c r="G45" s="33">
        <v>1</v>
      </c>
      <c r="H45" s="33"/>
      <c r="I45" s="33">
        <f t="shared" si="0"/>
        <v>1</v>
      </c>
      <c r="J45" s="35">
        <v>650</v>
      </c>
      <c r="K45" s="36">
        <f t="shared" si="1"/>
        <v>650</v>
      </c>
    </row>
    <row r="46" spans="1:11">
      <c r="A46" s="41" t="s">
        <v>17</v>
      </c>
      <c r="B46" s="126"/>
      <c r="C46" s="31" t="s">
        <v>26</v>
      </c>
      <c r="D46" s="33" t="s">
        <v>27</v>
      </c>
      <c r="E46" s="40" t="s">
        <v>20</v>
      </c>
      <c r="F46" s="33">
        <v>305008</v>
      </c>
      <c r="G46" s="33">
        <v>1</v>
      </c>
      <c r="H46" s="33"/>
      <c r="I46" s="33">
        <f t="shared" si="0"/>
        <v>1</v>
      </c>
      <c r="J46" s="35">
        <v>650</v>
      </c>
      <c r="K46" s="36">
        <f t="shared" si="1"/>
        <v>650</v>
      </c>
    </row>
    <row r="47" spans="1:11">
      <c r="A47" s="41" t="s">
        <v>17</v>
      </c>
      <c r="B47" s="126"/>
      <c r="C47" s="31" t="s">
        <v>26</v>
      </c>
      <c r="D47" s="33" t="s">
        <v>27</v>
      </c>
      <c r="E47" s="40" t="s">
        <v>20</v>
      </c>
      <c r="F47" s="33">
        <v>305958</v>
      </c>
      <c r="G47" s="33">
        <v>1</v>
      </c>
      <c r="H47" s="33"/>
      <c r="I47" s="33">
        <f t="shared" si="0"/>
        <v>1</v>
      </c>
      <c r="J47" s="35">
        <v>650</v>
      </c>
      <c r="K47" s="36">
        <f t="shared" si="1"/>
        <v>650</v>
      </c>
    </row>
    <row r="48" spans="1:11">
      <c r="A48" s="41" t="s">
        <v>17</v>
      </c>
      <c r="B48" s="126"/>
      <c r="C48" s="31" t="s">
        <v>26</v>
      </c>
      <c r="D48" s="33" t="s">
        <v>27</v>
      </c>
      <c r="E48" s="40" t="s">
        <v>20</v>
      </c>
      <c r="F48" s="33">
        <v>305821</v>
      </c>
      <c r="G48" s="33">
        <v>1</v>
      </c>
      <c r="H48" s="33"/>
      <c r="I48" s="33">
        <f t="shared" si="0"/>
        <v>1</v>
      </c>
      <c r="J48" s="35">
        <v>650</v>
      </c>
      <c r="K48" s="36">
        <f t="shared" si="1"/>
        <v>650</v>
      </c>
    </row>
    <row r="49" spans="1:11">
      <c r="A49" s="41" t="s">
        <v>17</v>
      </c>
      <c r="B49" s="126"/>
      <c r="C49" s="31" t="s">
        <v>174</v>
      </c>
      <c r="D49" s="33" t="s">
        <v>59</v>
      </c>
      <c r="E49" s="40" t="s">
        <v>20</v>
      </c>
      <c r="F49" s="33">
        <v>14123801</v>
      </c>
      <c r="G49" s="33">
        <v>1</v>
      </c>
      <c r="H49" s="33"/>
      <c r="I49" s="33">
        <f t="shared" si="0"/>
        <v>1</v>
      </c>
      <c r="J49" s="35">
        <v>45000</v>
      </c>
      <c r="K49" s="36">
        <f t="shared" si="1"/>
        <v>45000</v>
      </c>
    </row>
    <row r="50" spans="1:11">
      <c r="A50" s="41" t="s">
        <v>17</v>
      </c>
      <c r="B50" s="126"/>
      <c r="C50" s="31" t="s">
        <v>174</v>
      </c>
      <c r="D50" s="33" t="s">
        <v>59</v>
      </c>
      <c r="E50" s="40" t="s">
        <v>20</v>
      </c>
      <c r="F50" s="33" t="s">
        <v>189</v>
      </c>
      <c r="G50" s="33">
        <v>1</v>
      </c>
      <c r="H50" s="33"/>
      <c r="I50" s="33">
        <f t="shared" si="0"/>
        <v>1</v>
      </c>
      <c r="J50" s="35">
        <v>45000</v>
      </c>
      <c r="K50" s="36">
        <f t="shared" si="1"/>
        <v>45000</v>
      </c>
    </row>
    <row r="51" spans="1:11" ht="15.75" thickBot="1">
      <c r="A51" s="42" t="s">
        <v>17</v>
      </c>
      <c r="B51" s="127"/>
      <c r="C51" s="32" t="s">
        <v>174</v>
      </c>
      <c r="D51" s="34" t="s">
        <v>59</v>
      </c>
      <c r="E51" s="43" t="s">
        <v>20</v>
      </c>
      <c r="F51" s="43" t="s">
        <v>20</v>
      </c>
      <c r="G51" s="34">
        <v>1</v>
      </c>
      <c r="H51" s="34"/>
      <c r="I51" s="34">
        <f t="shared" si="0"/>
        <v>1</v>
      </c>
      <c r="J51" s="37">
        <v>45000</v>
      </c>
      <c r="K51" s="38">
        <f t="shared" si="1"/>
        <v>45000</v>
      </c>
    </row>
    <row r="52" spans="1:11">
      <c r="A52" s="71" t="s">
        <v>17</v>
      </c>
      <c r="B52" s="128" t="s">
        <v>184</v>
      </c>
      <c r="C52" s="72" t="s">
        <v>190</v>
      </c>
      <c r="D52" s="73" t="s">
        <v>191</v>
      </c>
      <c r="E52" s="73" t="s">
        <v>192</v>
      </c>
      <c r="F52" s="74" t="s">
        <v>20</v>
      </c>
      <c r="G52" s="73">
        <v>1</v>
      </c>
      <c r="H52" s="73"/>
      <c r="I52" s="73">
        <f t="shared" si="0"/>
        <v>1</v>
      </c>
      <c r="J52" s="75">
        <v>80000</v>
      </c>
      <c r="K52" s="76">
        <f t="shared" si="1"/>
        <v>80000</v>
      </c>
    </row>
    <row r="53" spans="1:11">
      <c r="A53" s="41" t="s">
        <v>17</v>
      </c>
      <c r="B53" s="92"/>
      <c r="C53" s="31" t="s">
        <v>190</v>
      </c>
      <c r="D53" s="33" t="s">
        <v>191</v>
      </c>
      <c r="E53" s="33" t="s">
        <v>192</v>
      </c>
      <c r="F53" s="40" t="s">
        <v>20</v>
      </c>
      <c r="G53" s="33">
        <v>1</v>
      </c>
      <c r="H53" s="33"/>
      <c r="I53" s="33">
        <f t="shared" si="0"/>
        <v>1</v>
      </c>
      <c r="J53" s="35">
        <v>80000</v>
      </c>
      <c r="K53" s="36">
        <f t="shared" si="1"/>
        <v>80000</v>
      </c>
    </row>
    <row r="54" spans="1:11">
      <c r="A54" s="41" t="s">
        <v>17</v>
      </c>
      <c r="B54" s="92"/>
      <c r="C54" s="31" t="s">
        <v>33</v>
      </c>
      <c r="D54" s="33" t="s">
        <v>43</v>
      </c>
      <c r="E54" s="40" t="s">
        <v>20</v>
      </c>
      <c r="F54" s="40" t="s">
        <v>20</v>
      </c>
      <c r="G54" s="33">
        <v>1</v>
      </c>
      <c r="H54" s="33"/>
      <c r="I54" s="33">
        <f t="shared" si="0"/>
        <v>1</v>
      </c>
      <c r="J54" s="35">
        <v>1200</v>
      </c>
      <c r="K54" s="36">
        <f t="shared" si="1"/>
        <v>1200</v>
      </c>
    </row>
    <row r="55" spans="1:11">
      <c r="A55" s="41" t="s">
        <v>17</v>
      </c>
      <c r="B55" s="92"/>
      <c r="C55" s="31" t="s">
        <v>26</v>
      </c>
      <c r="D55" s="33" t="s">
        <v>27</v>
      </c>
      <c r="E55" s="40" t="s">
        <v>20</v>
      </c>
      <c r="F55" s="40" t="s">
        <v>20</v>
      </c>
      <c r="G55" s="33"/>
      <c r="H55" s="33">
        <v>1</v>
      </c>
      <c r="I55" s="33">
        <f t="shared" si="0"/>
        <v>1</v>
      </c>
      <c r="J55" s="35">
        <v>650</v>
      </c>
      <c r="K55" s="36">
        <f t="shared" si="1"/>
        <v>650</v>
      </c>
    </row>
    <row r="56" spans="1:11">
      <c r="A56" s="41" t="s">
        <v>17</v>
      </c>
      <c r="B56" s="92"/>
      <c r="C56" s="31" t="s">
        <v>26</v>
      </c>
      <c r="D56" s="33" t="s">
        <v>27</v>
      </c>
      <c r="E56" s="40" t="s">
        <v>20</v>
      </c>
      <c r="F56" s="40" t="s">
        <v>20</v>
      </c>
      <c r="G56" s="33"/>
      <c r="H56" s="33">
        <v>1</v>
      </c>
      <c r="I56" s="33">
        <f t="shared" si="0"/>
        <v>1</v>
      </c>
      <c r="J56" s="35">
        <v>650</v>
      </c>
      <c r="K56" s="36">
        <f t="shared" si="1"/>
        <v>650</v>
      </c>
    </row>
    <row r="57" spans="1:11">
      <c r="A57" s="41" t="s">
        <v>17</v>
      </c>
      <c r="B57" s="92"/>
      <c r="C57" s="31" t="s">
        <v>26</v>
      </c>
      <c r="D57" s="33" t="s">
        <v>27</v>
      </c>
      <c r="E57" s="40" t="s">
        <v>20</v>
      </c>
      <c r="F57" s="40" t="s">
        <v>20</v>
      </c>
      <c r="G57" s="33"/>
      <c r="H57" s="33">
        <v>1</v>
      </c>
      <c r="I57" s="33">
        <f t="shared" si="0"/>
        <v>1</v>
      </c>
      <c r="J57" s="35">
        <v>650</v>
      </c>
      <c r="K57" s="36">
        <f t="shared" si="1"/>
        <v>650</v>
      </c>
    </row>
    <row r="58" spans="1:11">
      <c r="A58" s="41" t="s">
        <v>17</v>
      </c>
      <c r="B58" s="92"/>
      <c r="C58" s="31" t="s">
        <v>26</v>
      </c>
      <c r="D58" s="33" t="s">
        <v>27</v>
      </c>
      <c r="E58" s="40" t="s">
        <v>20</v>
      </c>
      <c r="F58" s="40" t="s">
        <v>20</v>
      </c>
      <c r="G58" s="33"/>
      <c r="H58" s="33">
        <v>1</v>
      </c>
      <c r="I58" s="33">
        <f t="shared" si="0"/>
        <v>1</v>
      </c>
      <c r="J58" s="35">
        <v>650</v>
      </c>
      <c r="K58" s="36">
        <f t="shared" si="1"/>
        <v>650</v>
      </c>
    </row>
    <row r="59" spans="1:11">
      <c r="A59" s="41" t="s">
        <v>17</v>
      </c>
      <c r="B59" s="92"/>
      <c r="C59" s="31" t="s">
        <v>26</v>
      </c>
      <c r="D59" s="33" t="s">
        <v>27</v>
      </c>
      <c r="E59" s="40" t="s">
        <v>20</v>
      </c>
      <c r="F59" s="40" t="s">
        <v>20</v>
      </c>
      <c r="G59" s="33"/>
      <c r="H59" s="33">
        <v>1</v>
      </c>
      <c r="I59" s="33">
        <f t="shared" si="0"/>
        <v>1</v>
      </c>
      <c r="J59" s="35">
        <v>650</v>
      </c>
      <c r="K59" s="36">
        <f t="shared" si="1"/>
        <v>650</v>
      </c>
    </row>
    <row r="60" spans="1:11">
      <c r="A60" s="41" t="s">
        <v>17</v>
      </c>
      <c r="B60" s="92"/>
      <c r="C60" s="31" t="s">
        <v>26</v>
      </c>
      <c r="D60" s="33" t="s">
        <v>27</v>
      </c>
      <c r="E60" s="40" t="s">
        <v>20</v>
      </c>
      <c r="F60" s="40" t="s">
        <v>20</v>
      </c>
      <c r="G60" s="33"/>
      <c r="H60" s="33">
        <v>1</v>
      </c>
      <c r="I60" s="33">
        <f t="shared" si="0"/>
        <v>1</v>
      </c>
      <c r="J60" s="35">
        <v>650</v>
      </c>
      <c r="K60" s="36">
        <f t="shared" si="1"/>
        <v>650</v>
      </c>
    </row>
    <row r="61" spans="1:11">
      <c r="A61" s="41" t="s">
        <v>17</v>
      </c>
      <c r="B61" s="92"/>
      <c r="C61" s="31" t="s">
        <v>26</v>
      </c>
      <c r="D61" s="33" t="s">
        <v>27</v>
      </c>
      <c r="E61" s="40" t="s">
        <v>20</v>
      </c>
      <c r="F61" s="40" t="s">
        <v>20</v>
      </c>
      <c r="G61" s="33"/>
      <c r="H61" s="33">
        <v>1</v>
      </c>
      <c r="I61" s="33">
        <f t="shared" si="0"/>
        <v>1</v>
      </c>
      <c r="J61" s="35">
        <v>650</v>
      </c>
      <c r="K61" s="36">
        <f t="shared" si="1"/>
        <v>650</v>
      </c>
    </row>
    <row r="62" spans="1:11">
      <c r="A62" s="41" t="s">
        <v>17</v>
      </c>
      <c r="B62" s="92"/>
      <c r="C62" s="31" t="s">
        <v>26</v>
      </c>
      <c r="D62" s="33" t="s">
        <v>27</v>
      </c>
      <c r="E62" s="40" t="s">
        <v>20</v>
      </c>
      <c r="F62" s="40" t="s">
        <v>20</v>
      </c>
      <c r="G62" s="33"/>
      <c r="H62" s="33">
        <v>1</v>
      </c>
      <c r="I62" s="33">
        <f t="shared" si="0"/>
        <v>1</v>
      </c>
      <c r="J62" s="35">
        <v>650</v>
      </c>
      <c r="K62" s="36">
        <f t="shared" si="1"/>
        <v>650</v>
      </c>
    </row>
    <row r="63" spans="1:11">
      <c r="A63" s="41" t="s">
        <v>17</v>
      </c>
      <c r="B63" s="92"/>
      <c r="C63" s="31" t="s">
        <v>33</v>
      </c>
      <c r="D63" s="33" t="s">
        <v>43</v>
      </c>
      <c r="E63" s="40" t="s">
        <v>20</v>
      </c>
      <c r="F63" s="40" t="s">
        <v>20</v>
      </c>
      <c r="G63" s="33"/>
      <c r="H63" s="33">
        <v>1</v>
      </c>
      <c r="I63" s="33">
        <f t="shared" si="0"/>
        <v>1</v>
      </c>
      <c r="J63" s="35">
        <v>1200</v>
      </c>
      <c r="K63" s="36">
        <f t="shared" si="1"/>
        <v>1200</v>
      </c>
    </row>
    <row r="64" spans="1:11">
      <c r="A64" s="41" t="s">
        <v>17</v>
      </c>
      <c r="B64" s="92"/>
      <c r="C64" s="31" t="s">
        <v>33</v>
      </c>
      <c r="D64" s="33" t="s">
        <v>43</v>
      </c>
      <c r="E64" s="40" t="s">
        <v>20</v>
      </c>
      <c r="F64" s="40" t="s">
        <v>20</v>
      </c>
      <c r="G64" s="33"/>
      <c r="H64" s="33">
        <v>1</v>
      </c>
      <c r="I64" s="33">
        <f t="shared" si="0"/>
        <v>1</v>
      </c>
      <c r="J64" s="35">
        <v>1200</v>
      </c>
      <c r="K64" s="36">
        <f t="shared" si="1"/>
        <v>1200</v>
      </c>
    </row>
    <row r="65" spans="1:11">
      <c r="A65" s="41" t="s">
        <v>17</v>
      </c>
      <c r="B65" s="92"/>
      <c r="C65" s="31" t="s">
        <v>30</v>
      </c>
      <c r="D65" s="33" t="s">
        <v>43</v>
      </c>
      <c r="E65" s="40" t="s">
        <v>20</v>
      </c>
      <c r="F65" s="40" t="s">
        <v>20</v>
      </c>
      <c r="G65" s="33"/>
      <c r="H65" s="33">
        <v>1</v>
      </c>
      <c r="I65" s="33">
        <f t="shared" si="0"/>
        <v>1</v>
      </c>
      <c r="J65" s="35">
        <v>6500</v>
      </c>
      <c r="K65" s="36">
        <f t="shared" si="1"/>
        <v>6500</v>
      </c>
    </row>
    <row r="66" spans="1:11">
      <c r="A66" s="41" t="s">
        <v>17</v>
      </c>
      <c r="B66" s="92"/>
      <c r="C66" s="31" t="s">
        <v>30</v>
      </c>
      <c r="D66" s="33" t="s">
        <v>43</v>
      </c>
      <c r="E66" s="40" t="s">
        <v>20</v>
      </c>
      <c r="F66" s="40" t="s">
        <v>20</v>
      </c>
      <c r="G66" s="33"/>
      <c r="H66" s="33">
        <v>1</v>
      </c>
      <c r="I66" s="33">
        <f t="shared" si="0"/>
        <v>1</v>
      </c>
      <c r="J66" s="35">
        <v>6500</v>
      </c>
      <c r="K66" s="36">
        <f t="shared" si="1"/>
        <v>6500</v>
      </c>
    </row>
    <row r="67" spans="1:11">
      <c r="A67" s="41" t="s">
        <v>17</v>
      </c>
      <c r="B67" s="92"/>
      <c r="C67" s="31" t="s">
        <v>30</v>
      </c>
      <c r="D67" s="33" t="s">
        <v>43</v>
      </c>
      <c r="E67" s="40" t="s">
        <v>20</v>
      </c>
      <c r="F67" s="40" t="s">
        <v>20</v>
      </c>
      <c r="G67" s="33"/>
      <c r="H67" s="33">
        <v>1</v>
      </c>
      <c r="I67" s="33">
        <f t="shared" si="0"/>
        <v>1</v>
      </c>
      <c r="J67" s="35">
        <v>6500</v>
      </c>
      <c r="K67" s="36">
        <f t="shared" si="1"/>
        <v>6500</v>
      </c>
    </row>
    <row r="68" spans="1:11">
      <c r="A68" s="41" t="s">
        <v>17</v>
      </c>
      <c r="B68" s="92"/>
      <c r="C68" s="31" t="s">
        <v>30</v>
      </c>
      <c r="D68" s="33" t="s">
        <v>43</v>
      </c>
      <c r="E68" s="40" t="s">
        <v>20</v>
      </c>
      <c r="F68" s="40" t="s">
        <v>20</v>
      </c>
      <c r="G68" s="33"/>
      <c r="H68" s="33">
        <v>1</v>
      </c>
      <c r="I68" s="33">
        <f t="shared" si="0"/>
        <v>1</v>
      </c>
      <c r="J68" s="35">
        <v>6500</v>
      </c>
      <c r="K68" s="36">
        <f t="shared" si="1"/>
        <v>6500</v>
      </c>
    </row>
    <row r="69" spans="1:11">
      <c r="A69" s="41" t="s">
        <v>17</v>
      </c>
      <c r="B69" s="93"/>
      <c r="C69" s="31" t="s">
        <v>32</v>
      </c>
      <c r="D69" s="33" t="s">
        <v>194</v>
      </c>
      <c r="E69" s="40" t="s">
        <v>20</v>
      </c>
      <c r="F69" s="40" t="s">
        <v>20</v>
      </c>
      <c r="G69" s="33"/>
      <c r="H69" s="33">
        <v>1</v>
      </c>
      <c r="I69" s="33">
        <f t="shared" si="0"/>
        <v>1</v>
      </c>
      <c r="J69" s="35">
        <v>2500</v>
      </c>
      <c r="K69" s="36">
        <f t="shared" si="1"/>
        <v>2500</v>
      </c>
    </row>
    <row r="70" spans="1:11">
      <c r="A70" s="41" t="s">
        <v>17</v>
      </c>
      <c r="B70" s="90" t="s">
        <v>725</v>
      </c>
      <c r="C70" s="31" t="s">
        <v>32</v>
      </c>
      <c r="D70" s="33" t="s">
        <v>103</v>
      </c>
      <c r="E70" s="40" t="s">
        <v>20</v>
      </c>
      <c r="F70" s="40" t="s">
        <v>20</v>
      </c>
      <c r="G70" s="33">
        <v>1</v>
      </c>
      <c r="H70" s="33"/>
      <c r="I70" s="33">
        <f t="shared" ref="I70:I73" si="2">H70+G70</f>
        <v>1</v>
      </c>
      <c r="J70" s="35">
        <v>2500</v>
      </c>
      <c r="K70" s="36">
        <f t="shared" ref="K70:K73" si="3">J70*I70</f>
        <v>2500</v>
      </c>
    </row>
    <row r="71" spans="1:11">
      <c r="A71" s="41" t="s">
        <v>17</v>
      </c>
      <c r="B71" s="90"/>
      <c r="C71" s="31" t="s">
        <v>141</v>
      </c>
      <c r="D71" s="33" t="s">
        <v>84</v>
      </c>
      <c r="E71" s="40" t="s">
        <v>20</v>
      </c>
      <c r="F71" s="40" t="s">
        <v>20</v>
      </c>
      <c r="G71" s="33">
        <v>1</v>
      </c>
      <c r="H71" s="33"/>
      <c r="I71" s="33">
        <f t="shared" si="2"/>
        <v>1</v>
      </c>
      <c r="J71" s="35">
        <v>1100</v>
      </c>
      <c r="K71" s="36">
        <f t="shared" si="3"/>
        <v>1100</v>
      </c>
    </row>
    <row r="72" spans="1:11">
      <c r="A72" s="41" t="s">
        <v>17</v>
      </c>
      <c r="B72" s="90"/>
      <c r="C72" s="31" t="s">
        <v>26</v>
      </c>
      <c r="D72" s="33" t="s">
        <v>27</v>
      </c>
      <c r="E72" s="40" t="s">
        <v>20</v>
      </c>
      <c r="F72" s="33">
        <v>308018</v>
      </c>
      <c r="G72" s="33">
        <v>1</v>
      </c>
      <c r="H72" s="33"/>
      <c r="I72" s="33">
        <f t="shared" si="2"/>
        <v>1</v>
      </c>
      <c r="J72" s="35">
        <v>650</v>
      </c>
      <c r="K72" s="36">
        <f t="shared" si="3"/>
        <v>650</v>
      </c>
    </row>
    <row r="73" spans="1:11" ht="15.75" thickBot="1">
      <c r="A73" s="42" t="s">
        <v>17</v>
      </c>
      <c r="B73" s="94"/>
      <c r="C73" s="32" t="s">
        <v>193</v>
      </c>
      <c r="D73" s="34" t="s">
        <v>43</v>
      </c>
      <c r="E73" s="43" t="s">
        <v>20</v>
      </c>
      <c r="F73" s="43" t="s">
        <v>20</v>
      </c>
      <c r="G73" s="34">
        <v>1</v>
      </c>
      <c r="H73" s="34"/>
      <c r="I73" s="34">
        <f t="shared" si="2"/>
        <v>1</v>
      </c>
      <c r="J73" s="37">
        <v>10000</v>
      </c>
      <c r="K73" s="38">
        <f t="shared" si="3"/>
        <v>10000</v>
      </c>
    </row>
    <row r="75" spans="1:11" ht="16.5" thickBot="1">
      <c r="A75" s="1" t="s">
        <v>15</v>
      </c>
      <c r="B75" s="1"/>
      <c r="E75" s="2"/>
      <c r="F75" s="3"/>
      <c r="G75" s="4"/>
      <c r="H75" s="4"/>
      <c r="I75" s="4"/>
    </row>
    <row r="76" spans="1:11" ht="15.75" thickBot="1">
      <c r="A76" s="5"/>
      <c r="B76" s="5"/>
      <c r="E76" s="2"/>
      <c r="F76" s="3"/>
      <c r="G76" s="96" t="s">
        <v>16</v>
      </c>
      <c r="H76" s="97"/>
      <c r="I76" s="97"/>
      <c r="J76" s="98"/>
      <c r="K76" s="6">
        <f>SUM(I6:I73)</f>
        <v>68</v>
      </c>
    </row>
    <row r="77" spans="1:11" ht="18.75">
      <c r="A77" s="7" t="s">
        <v>17</v>
      </c>
      <c r="B77" s="99" t="s">
        <v>18</v>
      </c>
      <c r="C77" s="100"/>
      <c r="E77" s="11"/>
      <c r="F77" s="3"/>
      <c r="G77" s="101" t="s">
        <v>19</v>
      </c>
      <c r="H77" s="102"/>
      <c r="I77" s="102"/>
      <c r="J77" s="103"/>
      <c r="K77" s="8">
        <f>SUM(K6:K73)</f>
        <v>2989200</v>
      </c>
    </row>
    <row r="78" spans="1:11" ht="15.75" thickBot="1">
      <c r="A78" s="9" t="s">
        <v>20</v>
      </c>
      <c r="B78" s="83" t="s">
        <v>21</v>
      </c>
      <c r="C78" s="84"/>
      <c r="E78" s="11"/>
      <c r="F78" s="3"/>
      <c r="G78" s="85" t="s">
        <v>22</v>
      </c>
      <c r="H78" s="86"/>
      <c r="I78" s="86"/>
      <c r="J78" s="86"/>
      <c r="K78" s="10">
        <f>K77*0.07</f>
        <v>209244.00000000003</v>
      </c>
    </row>
  </sheetData>
  <mergeCells count="31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7"/>
    <mergeCell ref="B8:B14"/>
    <mergeCell ref="B15:B19"/>
    <mergeCell ref="B20:B23"/>
    <mergeCell ref="B24:B25"/>
    <mergeCell ref="B78:C78"/>
    <mergeCell ref="G78:J78"/>
    <mergeCell ref="B26:B38"/>
    <mergeCell ref="B70:B73"/>
    <mergeCell ref="G76:J76"/>
    <mergeCell ref="B77:C77"/>
    <mergeCell ref="G77:J77"/>
    <mergeCell ref="B39:B51"/>
    <mergeCell ref="B52:B69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9"/>
  <sheetViews>
    <sheetView topLeftCell="A2" workbookViewId="0">
      <selection activeCell="R10" sqref="R10"/>
    </sheetView>
  </sheetViews>
  <sheetFormatPr defaultRowHeight="15"/>
  <cols>
    <col min="1" max="1" width="6" customWidth="1"/>
    <col min="2" max="2" width="12.5703125" customWidth="1"/>
    <col min="3" max="3" width="19.140625" customWidth="1"/>
    <col min="4" max="4" width="8.28515625" customWidth="1"/>
    <col min="5" max="5" width="10.140625" customWidth="1"/>
    <col min="6" max="6" width="16.7109375" bestFit="1" customWidth="1"/>
    <col min="7" max="7" width="3.85546875" customWidth="1"/>
    <col min="8" max="8" width="4" customWidth="1"/>
    <col min="9" max="9" width="4.28515625" customWidth="1"/>
    <col min="10" max="10" width="8" customWidth="1"/>
    <col min="11" max="11" width="8.28515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195</v>
      </c>
      <c r="G3" s="110"/>
      <c r="H3" s="110"/>
      <c r="I3" s="110"/>
      <c r="J3" s="110"/>
      <c r="K3" s="11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1" t="s">
        <v>155</v>
      </c>
      <c r="C6" s="31" t="s">
        <v>96</v>
      </c>
      <c r="D6" s="33" t="s">
        <v>43</v>
      </c>
      <c r="E6" s="40" t="s">
        <v>20</v>
      </c>
      <c r="F6" s="40" t="s">
        <v>20</v>
      </c>
      <c r="G6" s="33">
        <v>1</v>
      </c>
      <c r="H6" s="33"/>
      <c r="I6" s="33">
        <f>H6+G6</f>
        <v>1</v>
      </c>
      <c r="J6" s="35">
        <v>2500</v>
      </c>
      <c r="K6" s="36">
        <f>J6*I6</f>
        <v>2500</v>
      </c>
    </row>
    <row r="7" spans="1:11">
      <c r="A7" s="41" t="s">
        <v>17</v>
      </c>
      <c r="B7" s="92"/>
      <c r="C7" s="31" t="s">
        <v>26</v>
      </c>
      <c r="D7" s="33" t="s">
        <v>27</v>
      </c>
      <c r="E7" s="40" t="s">
        <v>20</v>
      </c>
      <c r="F7" s="40" t="s">
        <v>20</v>
      </c>
      <c r="G7" s="33">
        <v>1</v>
      </c>
      <c r="H7" s="33"/>
      <c r="I7" s="33">
        <f t="shared" ref="I7:I34" si="0">H7+G7</f>
        <v>1</v>
      </c>
      <c r="J7" s="35">
        <v>650</v>
      </c>
      <c r="K7" s="36">
        <f t="shared" ref="K7:K34" si="1">J7*I7</f>
        <v>650</v>
      </c>
    </row>
    <row r="8" spans="1:11">
      <c r="A8" s="41" t="s">
        <v>17</v>
      </c>
      <c r="B8" s="92"/>
      <c r="C8" s="31" t="s">
        <v>26</v>
      </c>
      <c r="D8" s="33" t="s">
        <v>27</v>
      </c>
      <c r="E8" s="40" t="s">
        <v>20</v>
      </c>
      <c r="F8" s="40" t="s">
        <v>20</v>
      </c>
      <c r="G8" s="33"/>
      <c r="H8" s="33">
        <v>1</v>
      </c>
      <c r="I8" s="33">
        <f t="shared" si="0"/>
        <v>1</v>
      </c>
      <c r="J8" s="35">
        <v>650</v>
      </c>
      <c r="K8" s="36">
        <f t="shared" si="1"/>
        <v>650</v>
      </c>
    </row>
    <row r="9" spans="1:11">
      <c r="A9" s="41" t="s">
        <v>17</v>
      </c>
      <c r="B9" s="92"/>
      <c r="C9" s="31" t="s">
        <v>26</v>
      </c>
      <c r="D9" s="33" t="s">
        <v>27</v>
      </c>
      <c r="E9" s="40" t="s">
        <v>20</v>
      </c>
      <c r="F9" s="40" t="s">
        <v>20</v>
      </c>
      <c r="G9" s="33"/>
      <c r="H9" s="33">
        <v>1</v>
      </c>
      <c r="I9" s="33">
        <f t="shared" si="0"/>
        <v>1</v>
      </c>
      <c r="J9" s="35">
        <v>650</v>
      </c>
      <c r="K9" s="36">
        <f t="shared" si="1"/>
        <v>650</v>
      </c>
    </row>
    <row r="10" spans="1:11">
      <c r="A10" s="41" t="s">
        <v>17</v>
      </c>
      <c r="B10" s="92"/>
      <c r="C10" s="31" t="s">
        <v>26</v>
      </c>
      <c r="D10" s="33" t="s">
        <v>27</v>
      </c>
      <c r="E10" s="40" t="s">
        <v>20</v>
      </c>
      <c r="F10" s="40" t="s">
        <v>20</v>
      </c>
      <c r="G10" s="33">
        <v>1</v>
      </c>
      <c r="H10" s="33"/>
      <c r="I10" s="33">
        <f t="shared" si="0"/>
        <v>1</v>
      </c>
      <c r="J10" s="35">
        <v>650</v>
      </c>
      <c r="K10" s="36">
        <f t="shared" si="1"/>
        <v>650</v>
      </c>
    </row>
    <row r="11" spans="1:11">
      <c r="A11" s="41" t="s">
        <v>17</v>
      </c>
      <c r="B11" s="92"/>
      <c r="C11" s="31" t="s">
        <v>32</v>
      </c>
      <c r="D11" s="33" t="s">
        <v>103</v>
      </c>
      <c r="E11" s="40" t="s">
        <v>20</v>
      </c>
      <c r="F11" s="40" t="s">
        <v>20</v>
      </c>
      <c r="G11" s="33">
        <v>1</v>
      </c>
      <c r="H11" s="33"/>
      <c r="I11" s="33">
        <f t="shared" si="0"/>
        <v>1</v>
      </c>
      <c r="J11" s="35">
        <v>2500</v>
      </c>
      <c r="K11" s="36">
        <f t="shared" si="1"/>
        <v>2500</v>
      </c>
    </row>
    <row r="12" spans="1:11">
      <c r="A12" s="41" t="s">
        <v>17</v>
      </c>
      <c r="B12" s="92"/>
      <c r="C12" s="31" t="s">
        <v>35</v>
      </c>
      <c r="D12" s="33" t="s">
        <v>43</v>
      </c>
      <c r="E12" s="40" t="s">
        <v>20</v>
      </c>
      <c r="F12" s="40" t="s">
        <v>20</v>
      </c>
      <c r="G12" s="33">
        <v>1</v>
      </c>
      <c r="H12" s="33"/>
      <c r="I12" s="33">
        <f t="shared" si="0"/>
        <v>1</v>
      </c>
      <c r="J12" s="35">
        <v>6500</v>
      </c>
      <c r="K12" s="36">
        <f t="shared" si="1"/>
        <v>6500</v>
      </c>
    </row>
    <row r="13" spans="1:11">
      <c r="A13" s="41" t="s">
        <v>17</v>
      </c>
      <c r="B13" s="92"/>
      <c r="C13" s="31" t="s">
        <v>115</v>
      </c>
      <c r="D13" s="33" t="s">
        <v>196</v>
      </c>
      <c r="E13" s="40" t="s">
        <v>20</v>
      </c>
      <c r="F13" s="33" t="s">
        <v>201</v>
      </c>
      <c r="G13" s="33">
        <v>1</v>
      </c>
      <c r="H13" s="33"/>
      <c r="I13" s="33">
        <f t="shared" si="0"/>
        <v>1</v>
      </c>
      <c r="J13" s="35">
        <v>6500</v>
      </c>
      <c r="K13" s="36">
        <f t="shared" si="1"/>
        <v>6500</v>
      </c>
    </row>
    <row r="14" spans="1:11">
      <c r="A14" s="41" t="s">
        <v>17</v>
      </c>
      <c r="B14" s="92"/>
      <c r="C14" s="31" t="s">
        <v>29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>
      <c r="A15" s="41" t="s">
        <v>17</v>
      </c>
      <c r="B15" s="92"/>
      <c r="C15" s="31" t="s">
        <v>174</v>
      </c>
      <c r="D15" s="33" t="s">
        <v>197</v>
      </c>
      <c r="E15" s="40" t="s">
        <v>20</v>
      </c>
      <c r="F15" s="33" t="s">
        <v>200</v>
      </c>
      <c r="G15" s="33">
        <v>1</v>
      </c>
      <c r="H15" s="33"/>
      <c r="I15" s="33">
        <f t="shared" si="0"/>
        <v>1</v>
      </c>
      <c r="J15" s="35">
        <v>45000</v>
      </c>
      <c r="K15" s="36">
        <f t="shared" si="1"/>
        <v>45000</v>
      </c>
    </row>
    <row r="16" spans="1:11">
      <c r="A16" s="41" t="s">
        <v>17</v>
      </c>
      <c r="B16" s="92"/>
      <c r="C16" s="31" t="s">
        <v>30</v>
      </c>
      <c r="D16" s="33" t="s">
        <v>43</v>
      </c>
      <c r="E16" s="40" t="s">
        <v>20</v>
      </c>
      <c r="F16" s="40" t="s">
        <v>20</v>
      </c>
      <c r="G16" s="33"/>
      <c r="H16" s="33">
        <v>1</v>
      </c>
      <c r="I16" s="33">
        <f t="shared" si="0"/>
        <v>1</v>
      </c>
      <c r="J16" s="35">
        <v>6500</v>
      </c>
      <c r="K16" s="36">
        <f t="shared" si="1"/>
        <v>6500</v>
      </c>
    </row>
    <row r="17" spans="1:11">
      <c r="A17" s="41" t="s">
        <v>17</v>
      </c>
      <c r="B17" s="92"/>
      <c r="C17" s="31" t="s">
        <v>34</v>
      </c>
      <c r="D17" s="33" t="s">
        <v>43</v>
      </c>
      <c r="E17" s="40" t="s">
        <v>20</v>
      </c>
      <c r="F17" s="40" t="s">
        <v>20</v>
      </c>
      <c r="G17" s="33"/>
      <c r="H17" s="33">
        <v>1</v>
      </c>
      <c r="I17" s="33">
        <f t="shared" si="0"/>
        <v>1</v>
      </c>
      <c r="J17" s="35">
        <v>65000</v>
      </c>
      <c r="K17" s="36">
        <f t="shared" si="1"/>
        <v>65000</v>
      </c>
    </row>
    <row r="18" spans="1:11">
      <c r="A18" s="41" t="s">
        <v>17</v>
      </c>
      <c r="B18" s="93"/>
      <c r="C18" s="31" t="s">
        <v>129</v>
      </c>
      <c r="D18" s="33" t="s">
        <v>43</v>
      </c>
      <c r="E18" s="40" t="s">
        <v>20</v>
      </c>
      <c r="F18" s="40" t="s">
        <v>20</v>
      </c>
      <c r="G18" s="33">
        <v>1</v>
      </c>
      <c r="H18" s="33"/>
      <c r="I18" s="33">
        <f t="shared" si="0"/>
        <v>1</v>
      </c>
      <c r="J18" s="35">
        <v>14000</v>
      </c>
      <c r="K18" s="36">
        <f t="shared" si="1"/>
        <v>14000</v>
      </c>
    </row>
    <row r="19" spans="1:11">
      <c r="A19" s="41" t="s">
        <v>17</v>
      </c>
      <c r="B19" s="90" t="s">
        <v>39</v>
      </c>
      <c r="C19" s="31" t="s">
        <v>41</v>
      </c>
      <c r="D19" s="33" t="s">
        <v>48</v>
      </c>
      <c r="E19" s="33" t="s">
        <v>198</v>
      </c>
      <c r="F19" s="33">
        <v>88400854</v>
      </c>
      <c r="G19" s="33">
        <v>1</v>
      </c>
      <c r="H19" s="33"/>
      <c r="I19" s="33">
        <f t="shared" si="0"/>
        <v>1</v>
      </c>
      <c r="J19" s="35">
        <v>250000</v>
      </c>
      <c r="K19" s="36">
        <f t="shared" si="1"/>
        <v>250000</v>
      </c>
    </row>
    <row r="20" spans="1:11">
      <c r="A20" s="41" t="s">
        <v>17</v>
      </c>
      <c r="B20" s="90"/>
      <c r="C20" s="31" t="s">
        <v>40</v>
      </c>
      <c r="D20" s="33" t="s">
        <v>48</v>
      </c>
      <c r="E20" s="33" t="s">
        <v>199</v>
      </c>
      <c r="F20" s="33">
        <v>25112059</v>
      </c>
      <c r="G20" s="33">
        <v>1</v>
      </c>
      <c r="H20" s="33"/>
      <c r="I20" s="33">
        <f t="shared" si="0"/>
        <v>1</v>
      </c>
      <c r="J20" s="35">
        <v>250000</v>
      </c>
      <c r="K20" s="36">
        <f t="shared" si="1"/>
        <v>250000</v>
      </c>
    </row>
    <row r="21" spans="1:11">
      <c r="A21" s="41" t="s">
        <v>17</v>
      </c>
      <c r="B21" s="90"/>
      <c r="C21" s="31" t="s">
        <v>32</v>
      </c>
      <c r="D21" s="33" t="s">
        <v>103</v>
      </c>
      <c r="E21" s="40" t="s">
        <v>20</v>
      </c>
      <c r="F21" s="40" t="s">
        <v>20</v>
      </c>
      <c r="G21" s="33">
        <v>1</v>
      </c>
      <c r="H21" s="33"/>
      <c r="I21" s="33">
        <f t="shared" si="0"/>
        <v>1</v>
      </c>
      <c r="J21" s="35">
        <v>2500</v>
      </c>
      <c r="K21" s="36">
        <f t="shared" si="1"/>
        <v>2500</v>
      </c>
    </row>
    <row r="22" spans="1:11">
      <c r="A22" s="41" t="s">
        <v>17</v>
      </c>
      <c r="B22" s="90"/>
      <c r="C22" s="31" t="s">
        <v>96</v>
      </c>
      <c r="D22" s="33" t="s">
        <v>43</v>
      </c>
      <c r="E22" s="40" t="s">
        <v>20</v>
      </c>
      <c r="F22" s="40" t="s">
        <v>20</v>
      </c>
      <c r="G22" s="33">
        <v>1</v>
      </c>
      <c r="H22" s="33"/>
      <c r="I22" s="33">
        <f t="shared" si="0"/>
        <v>1</v>
      </c>
      <c r="J22" s="35">
        <v>2500</v>
      </c>
      <c r="K22" s="36">
        <f t="shared" si="1"/>
        <v>2500</v>
      </c>
    </row>
    <row r="23" spans="1:11">
      <c r="A23" s="41" t="s">
        <v>17</v>
      </c>
      <c r="B23" s="90"/>
      <c r="C23" s="31" t="s">
        <v>29</v>
      </c>
      <c r="D23" s="33" t="s">
        <v>43</v>
      </c>
      <c r="E23" s="40" t="s">
        <v>20</v>
      </c>
      <c r="F23" s="40" t="s">
        <v>20</v>
      </c>
      <c r="G23" s="33"/>
      <c r="H23" s="33">
        <v>1</v>
      </c>
      <c r="I23" s="33">
        <f t="shared" si="0"/>
        <v>1</v>
      </c>
      <c r="J23" s="35">
        <v>1200</v>
      </c>
      <c r="K23" s="36">
        <f t="shared" si="1"/>
        <v>1200</v>
      </c>
    </row>
    <row r="24" spans="1:11">
      <c r="A24" s="41" t="s">
        <v>17</v>
      </c>
      <c r="B24" s="91" t="s">
        <v>38</v>
      </c>
      <c r="C24" s="31" t="s">
        <v>29</v>
      </c>
      <c r="D24" s="33" t="s">
        <v>43</v>
      </c>
      <c r="E24" s="40" t="s">
        <v>20</v>
      </c>
      <c r="F24" s="40" t="s">
        <v>20</v>
      </c>
      <c r="G24" s="33">
        <v>1</v>
      </c>
      <c r="H24" s="33"/>
      <c r="I24" s="33">
        <f t="shared" si="0"/>
        <v>1</v>
      </c>
      <c r="J24" s="35">
        <v>1200</v>
      </c>
      <c r="K24" s="36">
        <f t="shared" si="1"/>
        <v>1200</v>
      </c>
    </row>
    <row r="25" spans="1:11">
      <c r="A25" s="41" t="s">
        <v>17</v>
      </c>
      <c r="B25" s="92"/>
      <c r="C25" s="31" t="s">
        <v>96</v>
      </c>
      <c r="D25" s="33" t="s">
        <v>121</v>
      </c>
      <c r="E25" s="40" t="s">
        <v>20</v>
      </c>
      <c r="F25" s="33" t="s">
        <v>205</v>
      </c>
      <c r="G25" s="33">
        <v>1</v>
      </c>
      <c r="H25" s="33"/>
      <c r="I25" s="33">
        <f t="shared" si="0"/>
        <v>1</v>
      </c>
      <c r="J25" s="35">
        <v>2500</v>
      </c>
      <c r="K25" s="36">
        <f t="shared" si="1"/>
        <v>2500</v>
      </c>
    </row>
    <row r="26" spans="1:11">
      <c r="A26" s="41" t="s">
        <v>17</v>
      </c>
      <c r="B26" s="93"/>
      <c r="C26" s="31" t="s">
        <v>30</v>
      </c>
      <c r="D26" s="33" t="s">
        <v>43</v>
      </c>
      <c r="E26" s="40" t="s">
        <v>20</v>
      </c>
      <c r="F26" s="40" t="s">
        <v>20</v>
      </c>
      <c r="G26" s="33">
        <v>1</v>
      </c>
      <c r="H26" s="33"/>
      <c r="I26" s="33">
        <f t="shared" si="0"/>
        <v>1</v>
      </c>
      <c r="J26" s="35">
        <v>6500</v>
      </c>
      <c r="K26" s="36">
        <f t="shared" si="1"/>
        <v>6500</v>
      </c>
    </row>
    <row r="27" spans="1:11">
      <c r="A27" s="41" t="s">
        <v>17</v>
      </c>
      <c r="B27" s="90" t="s">
        <v>79</v>
      </c>
      <c r="C27" s="31" t="s">
        <v>202</v>
      </c>
      <c r="D27" s="33" t="s">
        <v>162</v>
      </c>
      <c r="E27" s="40" t="s">
        <v>20</v>
      </c>
      <c r="F27" s="33" t="s">
        <v>206</v>
      </c>
      <c r="G27" s="33">
        <v>1</v>
      </c>
      <c r="H27" s="33"/>
      <c r="I27" s="33">
        <f t="shared" si="0"/>
        <v>1</v>
      </c>
      <c r="J27" s="35">
        <v>150000</v>
      </c>
      <c r="K27" s="36">
        <f t="shared" si="1"/>
        <v>150000</v>
      </c>
    </row>
    <row r="28" spans="1:11">
      <c r="A28" s="41" t="s">
        <v>17</v>
      </c>
      <c r="B28" s="90"/>
      <c r="C28" s="31" t="s">
        <v>82</v>
      </c>
      <c r="D28" s="33" t="s">
        <v>175</v>
      </c>
      <c r="E28" s="40" t="s">
        <v>20</v>
      </c>
      <c r="F28" s="33">
        <v>12110093</v>
      </c>
      <c r="G28" s="33">
        <v>1</v>
      </c>
      <c r="H28" s="33"/>
      <c r="I28" s="33">
        <f t="shared" si="0"/>
        <v>1</v>
      </c>
      <c r="J28" s="35">
        <v>1500</v>
      </c>
      <c r="K28" s="36">
        <f t="shared" si="1"/>
        <v>1500</v>
      </c>
    </row>
    <row r="29" spans="1:11">
      <c r="A29" s="41" t="s">
        <v>17</v>
      </c>
      <c r="B29" s="90"/>
      <c r="C29" s="31" t="s">
        <v>203</v>
      </c>
      <c r="D29" s="33" t="s">
        <v>204</v>
      </c>
      <c r="E29" s="40" t="s">
        <v>20</v>
      </c>
      <c r="F29" s="40" t="s">
        <v>20</v>
      </c>
      <c r="G29" s="33">
        <v>1</v>
      </c>
      <c r="H29" s="33"/>
      <c r="I29" s="33">
        <f t="shared" si="0"/>
        <v>1</v>
      </c>
      <c r="J29" s="35">
        <v>10000</v>
      </c>
      <c r="K29" s="36">
        <f t="shared" si="1"/>
        <v>10000</v>
      </c>
    </row>
    <row r="30" spans="1:11">
      <c r="A30" s="41" t="s">
        <v>17</v>
      </c>
      <c r="B30" s="90"/>
      <c r="C30" s="31" t="s">
        <v>30</v>
      </c>
      <c r="D30" s="33" t="s">
        <v>43</v>
      </c>
      <c r="E30" s="40" t="s">
        <v>20</v>
      </c>
      <c r="F30" s="40" t="s">
        <v>20</v>
      </c>
      <c r="G30" s="33">
        <v>1</v>
      </c>
      <c r="H30" s="33"/>
      <c r="I30" s="33">
        <f t="shared" si="0"/>
        <v>1</v>
      </c>
      <c r="J30" s="35">
        <v>6500</v>
      </c>
      <c r="K30" s="36">
        <f t="shared" si="1"/>
        <v>6500</v>
      </c>
    </row>
    <row r="31" spans="1:11">
      <c r="A31" s="41" t="s">
        <v>17</v>
      </c>
      <c r="B31" s="90"/>
      <c r="C31" s="31" t="s">
        <v>29</v>
      </c>
      <c r="D31" s="33" t="s">
        <v>43</v>
      </c>
      <c r="E31" s="40" t="s">
        <v>20</v>
      </c>
      <c r="F31" s="40" t="s">
        <v>20</v>
      </c>
      <c r="G31" s="33"/>
      <c r="H31" s="33">
        <v>1</v>
      </c>
      <c r="I31" s="33">
        <f t="shared" si="0"/>
        <v>1</v>
      </c>
      <c r="J31" s="35">
        <v>1200</v>
      </c>
      <c r="K31" s="36">
        <f t="shared" si="1"/>
        <v>1200</v>
      </c>
    </row>
    <row r="32" spans="1:11">
      <c r="A32" s="41" t="s">
        <v>17</v>
      </c>
      <c r="B32" s="90"/>
      <c r="C32" s="31" t="s">
        <v>29</v>
      </c>
      <c r="D32" s="33" t="s">
        <v>43</v>
      </c>
      <c r="E32" s="40" t="s">
        <v>20</v>
      </c>
      <c r="F32" s="40" t="s">
        <v>20</v>
      </c>
      <c r="G32" s="33"/>
      <c r="H32" s="33">
        <v>1</v>
      </c>
      <c r="I32" s="33">
        <f t="shared" si="0"/>
        <v>1</v>
      </c>
      <c r="J32" s="35">
        <v>1200</v>
      </c>
      <c r="K32" s="36">
        <f t="shared" si="1"/>
        <v>1200</v>
      </c>
    </row>
    <row r="33" spans="1:11">
      <c r="A33" s="41" t="s">
        <v>17</v>
      </c>
      <c r="B33" s="90"/>
      <c r="C33" s="31" t="s">
        <v>29</v>
      </c>
      <c r="D33" s="33" t="s">
        <v>43</v>
      </c>
      <c r="E33" s="40" t="s">
        <v>20</v>
      </c>
      <c r="F33" s="40" t="s">
        <v>20</v>
      </c>
      <c r="G33" s="33"/>
      <c r="H33" s="33">
        <v>1</v>
      </c>
      <c r="I33" s="33">
        <f t="shared" si="0"/>
        <v>1</v>
      </c>
      <c r="J33" s="35">
        <v>1200</v>
      </c>
      <c r="K33" s="36">
        <f t="shared" si="1"/>
        <v>1200</v>
      </c>
    </row>
    <row r="34" spans="1:11" ht="15.75" thickBot="1">
      <c r="A34" s="42" t="s">
        <v>17</v>
      </c>
      <c r="B34" s="94"/>
      <c r="C34" s="32" t="s">
        <v>30</v>
      </c>
      <c r="D34" s="34" t="s">
        <v>43</v>
      </c>
      <c r="E34" s="43" t="s">
        <v>20</v>
      </c>
      <c r="F34" s="43" t="s">
        <v>20</v>
      </c>
      <c r="G34" s="34"/>
      <c r="H34" s="34">
        <v>1</v>
      </c>
      <c r="I34" s="34">
        <f t="shared" si="0"/>
        <v>1</v>
      </c>
      <c r="J34" s="37">
        <v>6500</v>
      </c>
      <c r="K34" s="38">
        <f t="shared" si="1"/>
        <v>6500</v>
      </c>
    </row>
    <row r="36" spans="1:11" ht="16.5" thickBot="1">
      <c r="A36" s="1" t="s">
        <v>15</v>
      </c>
      <c r="B36" s="1"/>
      <c r="E36" s="2"/>
      <c r="F36" s="3"/>
      <c r="G36" s="4"/>
      <c r="H36" s="4"/>
      <c r="I36" s="4"/>
    </row>
    <row r="37" spans="1:11" ht="15.75" thickBot="1">
      <c r="A37" s="5"/>
      <c r="B37" s="5"/>
      <c r="E37" s="2"/>
      <c r="F37" s="3"/>
      <c r="G37" s="96" t="s">
        <v>16</v>
      </c>
      <c r="H37" s="97"/>
      <c r="I37" s="97"/>
      <c r="J37" s="98"/>
      <c r="K37" s="6">
        <f>SUM(I6:I34)</f>
        <v>29</v>
      </c>
    </row>
    <row r="38" spans="1:11" ht="18.75">
      <c r="A38" s="7" t="s">
        <v>17</v>
      </c>
      <c r="B38" s="99" t="s">
        <v>18</v>
      </c>
      <c r="C38" s="100"/>
      <c r="E38" s="11"/>
      <c r="F38" s="3"/>
      <c r="G38" s="101" t="s">
        <v>19</v>
      </c>
      <c r="H38" s="102"/>
      <c r="I38" s="102"/>
      <c r="J38" s="103"/>
      <c r="K38" s="8">
        <f>SUM(K6:K34)</f>
        <v>846800</v>
      </c>
    </row>
    <row r="39" spans="1:11" ht="15.75" thickBot="1">
      <c r="A39" s="9" t="s">
        <v>20</v>
      </c>
      <c r="B39" s="83" t="s">
        <v>21</v>
      </c>
      <c r="C39" s="84"/>
      <c r="E39" s="11"/>
      <c r="F39" s="3"/>
      <c r="G39" s="85" t="s">
        <v>22</v>
      </c>
      <c r="H39" s="86"/>
      <c r="I39" s="86"/>
      <c r="J39" s="86"/>
      <c r="K39" s="10">
        <f>K38*0.07</f>
        <v>59276.000000000007</v>
      </c>
    </row>
  </sheetData>
  <mergeCells count="26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38:C38"/>
    <mergeCell ref="G38:J38"/>
    <mergeCell ref="B39:C39"/>
    <mergeCell ref="G39:J39"/>
    <mergeCell ref="B6:B18"/>
    <mergeCell ref="B19:B23"/>
    <mergeCell ref="B24:B26"/>
    <mergeCell ref="B27:B34"/>
    <mergeCell ref="G37:J37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Q16" sqref="Q16"/>
    </sheetView>
  </sheetViews>
  <sheetFormatPr defaultRowHeight="15"/>
  <cols>
    <col min="1" max="1" width="5" customWidth="1"/>
    <col min="2" max="2" width="9.42578125" customWidth="1"/>
    <col min="3" max="3" width="16.7109375" customWidth="1"/>
    <col min="4" max="4" width="11" customWidth="1"/>
    <col min="7" max="7" width="3.85546875" customWidth="1"/>
    <col min="8" max="8" width="4.140625" customWidth="1"/>
    <col min="9" max="9" width="4.855468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207</v>
      </c>
      <c r="G3" s="90"/>
      <c r="H3" s="90"/>
      <c r="I3" s="90"/>
      <c r="J3" s="90"/>
      <c r="K3" s="121"/>
    </row>
    <row r="4" spans="1:11" ht="24.7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26</v>
      </c>
      <c r="D6" s="33" t="s">
        <v>208</v>
      </c>
      <c r="E6" s="40" t="s">
        <v>20</v>
      </c>
      <c r="F6" s="33">
        <v>1201887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211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f t="shared" ref="I7:I15" si="0">H7+G7</f>
        <v>1</v>
      </c>
      <c r="J7" s="35">
        <v>2500</v>
      </c>
      <c r="K7" s="36">
        <f t="shared" ref="K7:K15" si="1">J7*I7</f>
        <v>2500</v>
      </c>
    </row>
    <row r="8" spans="1:11">
      <c r="A8" s="41" t="s">
        <v>17</v>
      </c>
      <c r="B8" s="90"/>
      <c r="C8" s="31" t="s">
        <v>33</v>
      </c>
      <c r="D8" s="33" t="s">
        <v>43</v>
      </c>
      <c r="E8" s="40" t="s">
        <v>20</v>
      </c>
      <c r="F8" s="40" t="s">
        <v>20</v>
      </c>
      <c r="G8" s="33"/>
      <c r="H8" s="33">
        <v>1</v>
      </c>
      <c r="I8" s="33">
        <f t="shared" si="0"/>
        <v>1</v>
      </c>
      <c r="J8" s="35">
        <v>1200</v>
      </c>
      <c r="K8" s="36">
        <f t="shared" si="1"/>
        <v>1200</v>
      </c>
    </row>
    <row r="9" spans="1:11">
      <c r="A9" s="41" t="s">
        <v>17</v>
      </c>
      <c r="B9" s="90"/>
      <c r="C9" s="31" t="s">
        <v>30</v>
      </c>
      <c r="D9" s="33" t="s">
        <v>43</v>
      </c>
      <c r="E9" s="40" t="s">
        <v>20</v>
      </c>
      <c r="F9" s="40" t="s">
        <v>20</v>
      </c>
      <c r="G9" s="33"/>
      <c r="H9" s="33">
        <v>1</v>
      </c>
      <c r="I9" s="33">
        <f t="shared" si="0"/>
        <v>1</v>
      </c>
      <c r="J9" s="35">
        <v>6500</v>
      </c>
      <c r="K9" s="36">
        <f t="shared" si="1"/>
        <v>6500</v>
      </c>
    </row>
    <row r="10" spans="1:11">
      <c r="A10" s="41" t="s">
        <v>17</v>
      </c>
      <c r="B10" s="90"/>
      <c r="C10" s="31" t="s">
        <v>30</v>
      </c>
      <c r="D10" s="33" t="s">
        <v>43</v>
      </c>
      <c r="E10" s="40" t="s">
        <v>20</v>
      </c>
      <c r="F10" s="40" t="s">
        <v>20</v>
      </c>
      <c r="G10" s="33"/>
      <c r="H10" s="33">
        <v>1</v>
      </c>
      <c r="I10" s="33">
        <f t="shared" si="0"/>
        <v>1</v>
      </c>
      <c r="J10" s="35">
        <v>6500</v>
      </c>
      <c r="K10" s="36">
        <f t="shared" si="1"/>
        <v>6500</v>
      </c>
    </row>
    <row r="11" spans="1:11">
      <c r="A11" s="41" t="s">
        <v>17</v>
      </c>
      <c r="B11" s="90"/>
      <c r="C11" s="31" t="s">
        <v>30</v>
      </c>
      <c r="D11" s="33" t="s">
        <v>43</v>
      </c>
      <c r="E11" s="40" t="s">
        <v>20</v>
      </c>
      <c r="F11" s="40" t="s">
        <v>20</v>
      </c>
      <c r="G11" s="33"/>
      <c r="H11" s="33">
        <v>1</v>
      </c>
      <c r="I11" s="33">
        <f t="shared" si="0"/>
        <v>1</v>
      </c>
      <c r="J11" s="35">
        <v>6500</v>
      </c>
      <c r="K11" s="36">
        <f t="shared" si="1"/>
        <v>6500</v>
      </c>
    </row>
    <row r="12" spans="1:11">
      <c r="A12" s="41" t="s">
        <v>17</v>
      </c>
      <c r="B12" s="90"/>
      <c r="C12" s="31" t="s">
        <v>26</v>
      </c>
      <c r="D12" s="33" t="s">
        <v>27</v>
      </c>
      <c r="E12" s="40" t="s">
        <v>20</v>
      </c>
      <c r="F12" s="33">
        <v>197237</v>
      </c>
      <c r="G12" s="33"/>
      <c r="H12" s="33">
        <v>1</v>
      </c>
      <c r="I12" s="33">
        <f t="shared" si="0"/>
        <v>1</v>
      </c>
      <c r="J12" s="35">
        <v>650</v>
      </c>
      <c r="K12" s="36">
        <f t="shared" si="1"/>
        <v>650</v>
      </c>
    </row>
    <row r="13" spans="1:11">
      <c r="A13" s="41" t="s">
        <v>17</v>
      </c>
      <c r="B13" s="90"/>
      <c r="C13" s="31" t="s">
        <v>26</v>
      </c>
      <c r="D13" s="33" t="s">
        <v>209</v>
      </c>
      <c r="E13" s="40" t="s">
        <v>20</v>
      </c>
      <c r="F13" s="33">
        <v>98102385</v>
      </c>
      <c r="G13" s="33"/>
      <c r="H13" s="33">
        <v>1</v>
      </c>
      <c r="I13" s="33">
        <f t="shared" si="0"/>
        <v>1</v>
      </c>
      <c r="J13" s="35">
        <v>650</v>
      </c>
      <c r="K13" s="36">
        <f t="shared" si="1"/>
        <v>650</v>
      </c>
    </row>
    <row r="14" spans="1:11">
      <c r="A14" s="41" t="s">
        <v>17</v>
      </c>
      <c r="B14" s="90"/>
      <c r="C14" s="31" t="s">
        <v>33</v>
      </c>
      <c r="D14" s="33" t="s">
        <v>43</v>
      </c>
      <c r="E14" s="40" t="s">
        <v>20</v>
      </c>
      <c r="F14" s="40" t="s">
        <v>20</v>
      </c>
      <c r="G14" s="33">
        <v>1</v>
      </c>
      <c r="H14" s="33"/>
      <c r="I14" s="33">
        <f t="shared" si="0"/>
        <v>1</v>
      </c>
      <c r="J14" s="35">
        <v>1200</v>
      </c>
      <c r="K14" s="36">
        <f t="shared" si="1"/>
        <v>1200</v>
      </c>
    </row>
    <row r="15" spans="1:11" ht="15.75" thickBot="1">
      <c r="A15" s="42" t="s">
        <v>17</v>
      </c>
      <c r="B15" s="94"/>
      <c r="C15" s="32" t="s">
        <v>26</v>
      </c>
      <c r="D15" s="34" t="s">
        <v>210</v>
      </c>
      <c r="E15" s="43" t="s">
        <v>20</v>
      </c>
      <c r="F15" s="34">
        <v>492</v>
      </c>
      <c r="G15" s="34"/>
      <c r="H15" s="34">
        <v>1</v>
      </c>
      <c r="I15" s="34">
        <f t="shared" si="0"/>
        <v>1</v>
      </c>
      <c r="J15" s="37">
        <v>650</v>
      </c>
      <c r="K15" s="38">
        <f t="shared" si="1"/>
        <v>650</v>
      </c>
    </row>
    <row r="17" spans="1:11" ht="16.5" thickBot="1">
      <c r="A17" s="1" t="s">
        <v>15</v>
      </c>
      <c r="B17" s="1"/>
      <c r="E17" s="2"/>
      <c r="F17" s="3"/>
      <c r="G17" s="4"/>
      <c r="H17" s="4"/>
      <c r="I17" s="4"/>
    </row>
    <row r="18" spans="1:11" ht="15.75" thickBot="1">
      <c r="A18" s="5"/>
      <c r="B18" s="5"/>
      <c r="E18" s="2"/>
      <c r="F18" s="3"/>
      <c r="G18" s="17" t="s">
        <v>16</v>
      </c>
      <c r="H18" s="18"/>
      <c r="I18" s="18"/>
      <c r="J18" s="19"/>
      <c r="K18" s="6">
        <f>SUM(I6:I15)</f>
        <v>10</v>
      </c>
    </row>
    <row r="19" spans="1:11" ht="18.75">
      <c r="A19" s="7" t="s">
        <v>17</v>
      </c>
      <c r="B19" s="20" t="s">
        <v>18</v>
      </c>
      <c r="C19" s="21"/>
      <c r="E19" s="11"/>
      <c r="F19" s="3"/>
      <c r="G19" s="22" t="s">
        <v>19</v>
      </c>
      <c r="H19" s="23"/>
      <c r="I19" s="23"/>
      <c r="J19" s="24"/>
      <c r="K19" s="8">
        <f>SUM(K6:K15)</f>
        <v>27000</v>
      </c>
    </row>
    <row r="20" spans="1:11" ht="15.75" thickBot="1">
      <c r="A20" s="9" t="s">
        <v>20</v>
      </c>
      <c r="B20" s="13" t="s">
        <v>21</v>
      </c>
      <c r="C20" s="14"/>
      <c r="E20" s="11"/>
      <c r="F20" s="3"/>
      <c r="G20" s="15" t="s">
        <v>22</v>
      </c>
      <c r="H20" s="16"/>
      <c r="I20" s="16"/>
      <c r="J20" s="16"/>
      <c r="K20" s="10">
        <f>K19*0.07</f>
        <v>1890.0000000000002</v>
      </c>
    </row>
  </sheetData>
  <mergeCells count="18">
    <mergeCell ref="A3:E3"/>
    <mergeCell ref="F3:K3"/>
    <mergeCell ref="A1:K1"/>
    <mergeCell ref="A2:C2"/>
    <mergeCell ref="D2:G2"/>
    <mergeCell ref="H2:I2"/>
    <mergeCell ref="J2:K2"/>
    <mergeCell ref="A4:A5"/>
    <mergeCell ref="B4:B5"/>
    <mergeCell ref="C4:C5"/>
    <mergeCell ref="D4:D5"/>
    <mergeCell ref="E4:E5"/>
    <mergeCell ref="B6:B15"/>
    <mergeCell ref="G4:H4"/>
    <mergeCell ref="I4:I5"/>
    <mergeCell ref="J4:J5"/>
    <mergeCell ref="K4:K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N5" sqref="N5"/>
    </sheetView>
  </sheetViews>
  <sheetFormatPr defaultRowHeight="15"/>
  <cols>
    <col min="1" max="1" width="5.7109375" customWidth="1"/>
    <col min="2" max="2" width="9.5703125" customWidth="1"/>
    <col min="3" max="3" width="17.140625" customWidth="1"/>
    <col min="4" max="4" width="10.28515625" customWidth="1"/>
    <col min="5" max="5" width="7" customWidth="1"/>
    <col min="6" max="6" width="8.28515625" customWidth="1"/>
    <col min="7" max="7" width="4.42578125" customWidth="1"/>
    <col min="8" max="8" width="4" customWidth="1"/>
    <col min="9" max="9" width="4.8554687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42228</v>
      </c>
      <c r="K2" s="119"/>
    </row>
    <row r="3" spans="1:11">
      <c r="A3" s="108" t="s">
        <v>2</v>
      </c>
      <c r="B3" s="109"/>
      <c r="C3" s="109"/>
      <c r="D3" s="109"/>
      <c r="E3" s="109"/>
      <c r="F3" s="110" t="s">
        <v>212</v>
      </c>
      <c r="G3" s="110"/>
      <c r="H3" s="110"/>
      <c r="I3" s="110"/>
      <c r="J3" s="110"/>
      <c r="K3" s="111"/>
    </row>
    <row r="4" spans="1:11" ht="23.25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07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3.5" customHeight="1">
      <c r="A5" s="104"/>
      <c r="B5" s="87"/>
      <c r="C5" s="105"/>
      <c r="D5" s="105"/>
      <c r="E5" s="106"/>
      <c r="F5" s="107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90" t="s">
        <v>725</v>
      </c>
      <c r="C6" s="31" t="s">
        <v>26</v>
      </c>
      <c r="D6" s="33" t="s">
        <v>27</v>
      </c>
      <c r="E6" s="40" t="s">
        <v>20</v>
      </c>
      <c r="F6" s="33">
        <v>197352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90"/>
      <c r="C7" s="31" t="s">
        <v>33</v>
      </c>
      <c r="D7" s="33" t="s">
        <v>43</v>
      </c>
      <c r="E7" s="40" t="s">
        <v>20</v>
      </c>
      <c r="F7" s="40" t="s">
        <v>20</v>
      </c>
      <c r="G7" s="33">
        <v>1</v>
      </c>
      <c r="H7" s="33"/>
      <c r="I7" s="33">
        <f t="shared" ref="I7:I8" si="0">H7+G7</f>
        <v>1</v>
      </c>
      <c r="J7" s="35">
        <v>1200</v>
      </c>
      <c r="K7" s="36">
        <f t="shared" ref="K7:K8" si="1">J7*I7</f>
        <v>1200</v>
      </c>
    </row>
    <row r="8" spans="1:11">
      <c r="A8" s="41" t="s">
        <v>17</v>
      </c>
      <c r="B8" s="90"/>
      <c r="C8" s="31" t="s">
        <v>32</v>
      </c>
      <c r="D8" s="33" t="s">
        <v>43</v>
      </c>
      <c r="E8" s="40" t="s">
        <v>20</v>
      </c>
      <c r="F8" s="40" t="s">
        <v>20</v>
      </c>
      <c r="G8" s="33">
        <v>1</v>
      </c>
      <c r="H8" s="33"/>
      <c r="I8" s="33">
        <f t="shared" si="0"/>
        <v>1</v>
      </c>
      <c r="J8" s="35">
        <v>2500</v>
      </c>
      <c r="K8" s="36">
        <f t="shared" si="1"/>
        <v>2500</v>
      </c>
    </row>
    <row r="10" spans="1:11" ht="16.5" thickBot="1">
      <c r="A10" s="1" t="s">
        <v>15</v>
      </c>
      <c r="B10" s="1"/>
      <c r="E10" s="2"/>
      <c r="F10" s="3"/>
      <c r="G10" s="4"/>
      <c r="H10" s="4"/>
      <c r="I10" s="4"/>
    </row>
    <row r="11" spans="1:11" ht="15.75" thickBot="1">
      <c r="A11" s="5"/>
      <c r="B11" s="5"/>
      <c r="E11" s="2"/>
      <c r="F11" s="3"/>
      <c r="G11" s="17" t="s">
        <v>16</v>
      </c>
      <c r="H11" s="18"/>
      <c r="I11" s="18"/>
      <c r="J11" s="19"/>
      <c r="K11" s="6">
        <f>SUM(I6:I8)</f>
        <v>3</v>
      </c>
    </row>
    <row r="12" spans="1:11" ht="18.75">
      <c r="A12" s="7" t="s">
        <v>17</v>
      </c>
      <c r="B12" s="20" t="s">
        <v>18</v>
      </c>
      <c r="C12" s="21"/>
      <c r="E12" s="11"/>
      <c r="F12" s="3"/>
      <c r="G12" s="22" t="s">
        <v>19</v>
      </c>
      <c r="H12" s="23"/>
      <c r="I12" s="23"/>
      <c r="J12" s="24"/>
      <c r="K12" s="8">
        <f>SUM(K6:K8)</f>
        <v>4350</v>
      </c>
    </row>
    <row r="13" spans="1:11" ht="15.75" thickBot="1">
      <c r="A13" s="9" t="s">
        <v>20</v>
      </c>
      <c r="B13" s="13" t="s">
        <v>21</v>
      </c>
      <c r="C13" s="14"/>
      <c r="E13" s="11"/>
      <c r="F13" s="3"/>
      <c r="G13" s="129" t="s">
        <v>22</v>
      </c>
      <c r="H13" s="130"/>
      <c r="I13" s="130"/>
      <c r="J13" s="131"/>
      <c r="K13" s="10">
        <f>K12*0.07</f>
        <v>304.50000000000006</v>
      </c>
    </row>
  </sheetData>
  <mergeCells count="19"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6:B8"/>
    <mergeCell ref="G13:J13"/>
    <mergeCell ref="G4:H4"/>
    <mergeCell ref="I4:I5"/>
    <mergeCell ref="J4:J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O12" sqref="O12"/>
    </sheetView>
  </sheetViews>
  <sheetFormatPr defaultRowHeight="15"/>
  <cols>
    <col min="1" max="1" width="6" customWidth="1"/>
    <col min="2" max="2" width="9.28515625" customWidth="1"/>
    <col min="3" max="3" width="17.28515625" customWidth="1"/>
    <col min="4" max="4" width="10.85546875" customWidth="1"/>
    <col min="5" max="5" width="6.140625" customWidth="1"/>
    <col min="6" max="6" width="6" customWidth="1"/>
    <col min="7" max="7" width="4.140625" customWidth="1"/>
    <col min="8" max="8" width="3.85546875" customWidth="1"/>
    <col min="9" max="9" width="4.140625" customWidth="1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115" t="s">
        <v>0</v>
      </c>
      <c r="B2" s="116"/>
      <c r="C2" s="116"/>
      <c r="D2" s="117"/>
      <c r="E2" s="117"/>
      <c r="F2" s="117"/>
      <c r="G2" s="117"/>
      <c r="H2" s="90" t="s">
        <v>1</v>
      </c>
      <c r="I2" s="90"/>
      <c r="J2" s="118">
        <v>42229</v>
      </c>
      <c r="K2" s="119"/>
    </row>
    <row r="3" spans="1:11">
      <c r="A3" s="108" t="s">
        <v>2</v>
      </c>
      <c r="B3" s="109"/>
      <c r="C3" s="109"/>
      <c r="D3" s="109"/>
      <c r="E3" s="109"/>
      <c r="F3" s="90" t="s">
        <v>214</v>
      </c>
      <c r="G3" s="90"/>
      <c r="H3" s="90"/>
      <c r="I3" s="90"/>
      <c r="J3" s="90"/>
      <c r="K3" s="121"/>
    </row>
    <row r="4" spans="1:11" ht="24" customHeight="1">
      <c r="A4" s="104" t="s">
        <v>3</v>
      </c>
      <c r="B4" s="87" t="s">
        <v>4</v>
      </c>
      <c r="C4" s="105" t="s">
        <v>5</v>
      </c>
      <c r="D4" s="105" t="s">
        <v>6</v>
      </c>
      <c r="E4" s="106" t="s">
        <v>7</v>
      </c>
      <c r="F4" s="132" t="s">
        <v>8</v>
      </c>
      <c r="G4" s="87" t="s">
        <v>9</v>
      </c>
      <c r="H4" s="87"/>
      <c r="I4" s="88" t="s">
        <v>10</v>
      </c>
      <c r="J4" s="89" t="s">
        <v>11</v>
      </c>
      <c r="K4" s="95" t="s">
        <v>12</v>
      </c>
    </row>
    <row r="5" spans="1:11" ht="15" customHeight="1">
      <c r="A5" s="104"/>
      <c r="B5" s="87"/>
      <c r="C5" s="105"/>
      <c r="D5" s="105"/>
      <c r="E5" s="106"/>
      <c r="F5" s="133"/>
      <c r="G5" s="25" t="s">
        <v>13</v>
      </c>
      <c r="H5" s="25" t="s">
        <v>14</v>
      </c>
      <c r="I5" s="88"/>
      <c r="J5" s="89"/>
      <c r="K5" s="95"/>
    </row>
    <row r="6" spans="1:11">
      <c r="A6" s="41" t="s">
        <v>17</v>
      </c>
      <c r="B6" s="39" t="s">
        <v>17</v>
      </c>
      <c r="C6" s="31" t="s">
        <v>26</v>
      </c>
      <c r="D6" s="33" t="s">
        <v>27</v>
      </c>
      <c r="E6" s="46" t="s">
        <v>20</v>
      </c>
      <c r="F6" s="46" t="s">
        <v>20</v>
      </c>
      <c r="G6" s="33">
        <v>1</v>
      </c>
      <c r="H6" s="33"/>
      <c r="I6" s="33">
        <f>H6+G6</f>
        <v>1</v>
      </c>
      <c r="J6" s="35">
        <v>650</v>
      </c>
      <c r="K6" s="36">
        <f>J6*I6</f>
        <v>650</v>
      </c>
    </row>
    <row r="7" spans="1:11">
      <c r="A7" s="41" t="s">
        <v>17</v>
      </c>
      <c r="B7" s="39" t="s">
        <v>17</v>
      </c>
      <c r="C7" s="31" t="s">
        <v>26</v>
      </c>
      <c r="D7" s="33" t="s">
        <v>208</v>
      </c>
      <c r="E7" s="46" t="s">
        <v>20</v>
      </c>
      <c r="F7" s="46" t="s">
        <v>20</v>
      </c>
      <c r="G7" s="33">
        <v>1</v>
      </c>
      <c r="H7" s="33"/>
      <c r="I7" s="33">
        <f t="shared" ref="I7:I9" si="0">H7+G7</f>
        <v>1</v>
      </c>
      <c r="J7" s="35">
        <v>650</v>
      </c>
      <c r="K7" s="36">
        <f t="shared" ref="K7:K9" si="1">J7*I7</f>
        <v>650</v>
      </c>
    </row>
    <row r="8" spans="1:11">
      <c r="A8" s="41" t="s">
        <v>17</v>
      </c>
      <c r="B8" s="39" t="s">
        <v>17</v>
      </c>
      <c r="C8" s="31" t="s">
        <v>115</v>
      </c>
      <c r="D8" s="33" t="s">
        <v>216</v>
      </c>
      <c r="E8" s="46" t="s">
        <v>20</v>
      </c>
      <c r="F8" s="46" t="s">
        <v>20</v>
      </c>
      <c r="G8" s="33">
        <v>1</v>
      </c>
      <c r="H8" s="33"/>
      <c r="I8" s="33">
        <f t="shared" si="0"/>
        <v>1</v>
      </c>
      <c r="J8" s="35">
        <v>6500</v>
      </c>
      <c r="K8" s="36">
        <f t="shared" si="1"/>
        <v>6500</v>
      </c>
    </row>
    <row r="9" spans="1:11" ht="15.75" thickBot="1">
      <c r="A9" s="42" t="s">
        <v>17</v>
      </c>
      <c r="B9" s="48" t="s">
        <v>17</v>
      </c>
      <c r="C9" s="32" t="s">
        <v>215</v>
      </c>
      <c r="D9" s="34" t="s">
        <v>149</v>
      </c>
      <c r="E9" s="47" t="s">
        <v>20</v>
      </c>
      <c r="F9" s="47" t="s">
        <v>20</v>
      </c>
      <c r="G9" s="34">
        <v>1</v>
      </c>
      <c r="H9" s="34"/>
      <c r="I9" s="34">
        <f t="shared" si="0"/>
        <v>1</v>
      </c>
      <c r="J9" s="37">
        <v>2500</v>
      </c>
      <c r="K9" s="38">
        <f t="shared" si="1"/>
        <v>2500</v>
      </c>
    </row>
    <row r="11" spans="1:11" ht="16.5" thickBot="1">
      <c r="A11" s="1" t="s">
        <v>15</v>
      </c>
      <c r="B11" s="1"/>
      <c r="E11" s="2"/>
      <c r="F11" s="3"/>
      <c r="G11" s="4"/>
      <c r="H11" s="4"/>
      <c r="I11" s="4"/>
    </row>
    <row r="12" spans="1:11" ht="15.75" thickBot="1">
      <c r="A12" s="5"/>
      <c r="B12" s="5"/>
      <c r="E12" s="2"/>
      <c r="F12" s="3"/>
      <c r="G12" s="17" t="s">
        <v>16</v>
      </c>
      <c r="H12" s="18"/>
      <c r="I12" s="18"/>
      <c r="J12" s="19"/>
      <c r="K12" s="6">
        <f>SUM(I6:I9)</f>
        <v>4</v>
      </c>
    </row>
    <row r="13" spans="1:11" ht="18.75">
      <c r="A13" s="7" t="s">
        <v>17</v>
      </c>
      <c r="B13" s="20" t="s">
        <v>18</v>
      </c>
      <c r="C13" s="21"/>
      <c r="E13" s="11"/>
      <c r="F13" s="3"/>
      <c r="G13" s="22" t="s">
        <v>19</v>
      </c>
      <c r="H13" s="23"/>
      <c r="I13" s="23"/>
      <c r="J13" s="24"/>
      <c r="K13" s="8">
        <f>SUM(K6:K9)</f>
        <v>10300</v>
      </c>
    </row>
    <row r="14" spans="1:11" ht="15.75" thickBot="1">
      <c r="A14" s="9" t="s">
        <v>20</v>
      </c>
      <c r="B14" s="13" t="s">
        <v>21</v>
      </c>
      <c r="C14" s="14"/>
      <c r="E14" s="11"/>
      <c r="F14" s="3"/>
      <c r="G14" s="129" t="s">
        <v>22</v>
      </c>
      <c r="H14" s="130"/>
      <c r="I14" s="130"/>
      <c r="J14" s="131"/>
      <c r="K14" s="10">
        <f>K13*0.07</f>
        <v>721.00000000000011</v>
      </c>
    </row>
  </sheetData>
  <mergeCells count="18">
    <mergeCell ref="F4:F5"/>
    <mergeCell ref="A3:E3"/>
    <mergeCell ref="F3:K3"/>
    <mergeCell ref="A1:K1"/>
    <mergeCell ref="A2:C2"/>
    <mergeCell ref="D2:G2"/>
    <mergeCell ref="H2:I2"/>
    <mergeCell ref="J2:K2"/>
    <mergeCell ref="A4:A5"/>
    <mergeCell ref="B4:B5"/>
    <mergeCell ref="C4:C5"/>
    <mergeCell ref="D4:D5"/>
    <mergeCell ref="E4:E5"/>
    <mergeCell ref="G14:J14"/>
    <mergeCell ref="G4:H4"/>
    <mergeCell ref="I4:I5"/>
    <mergeCell ref="J4:J5"/>
    <mergeCell ref="K4:K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PHC Kakira</vt:lpstr>
      <vt:lpstr>PHC Hunera</vt:lpstr>
      <vt:lpstr>CIVIL HOSPITAL CHOWARI</vt:lpstr>
      <vt:lpstr>PHC CHALLARI</vt:lpstr>
      <vt:lpstr>PHC SAMOTE</vt:lpstr>
      <vt:lpstr>PHC SIHUNTA</vt:lpstr>
      <vt:lpstr>PHC TIKKARI</vt:lpstr>
      <vt:lpstr>PHC MANHAUTA</vt:lpstr>
      <vt:lpstr>PHC MORTHU</vt:lpstr>
      <vt:lpstr>PHC SUNDLA</vt:lpstr>
      <vt:lpstr>PHC BRANGAL</vt:lpstr>
      <vt:lpstr>PHC WANGAL</vt:lpstr>
      <vt:lpstr>PHC BAGGI</vt:lpstr>
      <vt:lpstr>PHC KIHAR</vt:lpstr>
      <vt:lpstr>PHC DEUR</vt:lpstr>
      <vt:lpstr>CHC SALUNI</vt:lpstr>
      <vt:lpstr>PHC BHANAD</vt:lpstr>
      <vt:lpstr>PHC SALWAN</vt:lpstr>
      <vt:lpstr>PHC TUNGALA</vt:lpstr>
      <vt:lpstr>PHC DANDI</vt:lpstr>
      <vt:lpstr>PHC JHAJJA KOTI TISSA</vt:lpstr>
      <vt:lpstr>CIVIL Hospital Tissa</vt:lpstr>
      <vt:lpstr>RH CHAMBA</vt:lpstr>
      <vt:lpstr>CIVIL HOSPITAL DALHAUSIE</vt:lpstr>
      <vt:lpstr>PHC CHANED</vt:lpstr>
      <vt:lpstr>PHC DRADA</vt:lpstr>
      <vt:lpstr>PHC BAGDHAR</vt:lpstr>
      <vt:lpstr>CHC BATHREE</vt:lpstr>
      <vt:lpstr>PHC BANIKHET</vt:lpstr>
      <vt:lpstr>LEPROSY HOSPITAL SAROL</vt:lpstr>
      <vt:lpstr>PHC KOHARI</vt:lpstr>
      <vt:lpstr>CHC BRAHMAUR</vt:lpstr>
      <vt:lpstr>CHC HOLI</vt:lpstr>
      <vt:lpstr>CHC SAHOO</vt:lpstr>
      <vt:lpstr>CHC CHOORI</vt:lpstr>
      <vt:lpstr>PHC MEHLA</vt:lpstr>
      <vt:lpstr>PHC GAROLA</vt:lpstr>
      <vt:lpstr>PHC JADERA</vt:lpstr>
      <vt:lpstr>PHC PUKHARI</vt:lpstr>
      <vt:lpstr>PHC CHHATRARI</vt:lpstr>
      <vt:lpstr>PHC DHULARA</vt:lpstr>
      <vt:lpstr>PHC SHAKTI DEHRA</vt:lpstr>
      <vt:lpstr>PHC RAJNAGAR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2015-10-14T08:38:56Z</dcterms:modified>
</cp:coreProperties>
</file>